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xviia_2026_t1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4" hidden="1">Tabla_472796!$A$3:$F$81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33" i="1" l="1"/>
  <c r="M17" i="1"/>
  <c r="M28" i="1"/>
  <c r="M8" i="1"/>
  <c r="M22" i="1"/>
  <c r="M15" i="1"/>
  <c r="M30" i="1"/>
  <c r="M12" i="1"/>
  <c r="M29" i="1"/>
  <c r="M13" i="1"/>
  <c r="M20" i="1"/>
  <c r="M27" i="1"/>
  <c r="M14" i="1"/>
  <c r="M26" i="1"/>
  <c r="M10" i="1"/>
  <c r="M11" i="1"/>
  <c r="M31" i="1"/>
  <c r="M25" i="1"/>
  <c r="M9" i="1"/>
  <c r="M16" i="1"/>
  <c r="M19" i="1"/>
  <c r="M24" i="1"/>
  <c r="M18" i="1"/>
  <c r="M32" i="1"/>
  <c r="M23" i="1"/>
  <c r="M21" i="1"/>
</calcChain>
</file>

<file path=xl/sharedStrings.xml><?xml version="1.0" encoding="utf-8"?>
<sst xmlns="http://schemas.openxmlformats.org/spreadsheetml/2006/main" count="748" uniqueCount="350">
  <si>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</si>
  <si>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</si>
  <si>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</si>
  <si>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</si>
  <si>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</si>
  <si>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</si>
  <si>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</si>
  <si>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</si>
  <si>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</si>
  <si>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</si>
  <si>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</si>
  <si>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</si>
  <si>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</si>
  <si>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</si>
  <si>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</si>
  <si>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</si>
  <si>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</si>
  <si>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</si>
  <si>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</si>
  <si>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</si>
  <si>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</si>
  <si>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</si>
  <si>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</si>
  <si>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</si>
  <si>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</si>
  <si>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</si>
  <si>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</si>
  <si>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</si>
  <si>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</si>
  <si>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</si>
  <si>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</si>
  <si>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</si>
  <si>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</si>
  <si>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</si>
  <si>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</si>
  <si>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</si>
  <si>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</si>
  <si>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</si>
  <si>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</si>
  <si>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</si>
  <si>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</si>
  <si>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</si>
  <si>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</si>
  <si>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</si>
  <si>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</si>
  <si>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</si>
  <si>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</si>
  <si>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</si>
  <si>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</si>
  <si>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</si>
  <si>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</si>
  <si>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</si>
  <si>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</si>
  <si>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</si>
  <si>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</si>
  <si>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</si>
  <si>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</si>
  <si>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</si>
  <si>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</si>
  <si>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</si>
  <si>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</si>
  <si>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</si>
  <si>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</si>
  <si>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</si>
  <si>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</si>
  <si>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</si>
  <si>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</si>
  <si>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</si>
  <si>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</si>
  <si>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</si>
  <si>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</si>
  <si>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</si>
  <si>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</si>
  <si>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</si>
  <si>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</si>
  <si>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</si>
  <si>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</si>
  <si>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</si>
  <si>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</si>
  <si>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</si>
  <si>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</si>
  <si>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Subdirección de Control de Personal de la Dirección de Administración de Capital Humano en la Dirección General de Administración y Finanzas</t>
  </si>
  <si>
    <t>SUBTESORERO (A)</t>
  </si>
  <si>
    <t>SUBTESORERIA DE CATASTRO Y PADRON TERRITORIAL</t>
  </si>
  <si>
    <t>SUBDIRECTOR (A) "A"</t>
  </si>
  <si>
    <t>SUBDIRECCION DE SERVICIOS A CONTRIBUYENTES</t>
  </si>
  <si>
    <t>JEFE (A) DE UNIDAD DEPARTAMENTAL "A"</t>
  </si>
  <si>
    <t>JEFATURA DE UNIDAD DEPARTAMENTAL DE ADMINISTRACION DE SOLICITUDES CATASTRALES</t>
  </si>
  <si>
    <t>JEFATURA DE UNIDAD DEPARTAMENTAL DE EVALUACION TECNICA Y JURIDICA DE SOLICITUDES CATASTRALES</t>
  </si>
  <si>
    <t>DIRECTOR (A) "B"</t>
  </si>
  <si>
    <t>DIRECCION DE REGULACION DE PADRON CATASTRAL</t>
  </si>
  <si>
    <t>SUBDIRECCION DE REGULACION DE INFORMACION CATASTRAL</t>
  </si>
  <si>
    <t>JEFATURA DE UNIDAD DEPARTAMENTAL DE DATOS TECNICOS CATASTRALES</t>
  </si>
  <si>
    <t>JEFATURA DE UNIDAD DEPARTAMENTAL DE DATOS TECNICOS FISCALES</t>
  </si>
  <si>
    <t>SUBDIRECCION TECNICA DE EVALUACION CATASTRAL</t>
  </si>
  <si>
    <t>JEFATURA DE UNIDAD DEPARTAMENTAL DE ADMINISTRACION DE EMISION</t>
  </si>
  <si>
    <t>JEFATURA DE UNIDAD DEPARTAMENTAL DE EVALUACION TECNICA</t>
  </si>
  <si>
    <t>DIRECCION DE DESARROLLO CATASTRAL</t>
  </si>
  <si>
    <t>JEFATURA DE UNIDAD DEPARTAMENTAL DE NORMATIVIDAD CATASTRAL</t>
  </si>
  <si>
    <t>JEFATURA DE UNIDAD DEPARTAMENTAL DE EVALUACION VALUATORIA INMOBILIARIA</t>
  </si>
  <si>
    <t>SUBDIRECCION DE INFORMACION DE VALORES</t>
  </si>
  <si>
    <t>JEFATURA DE UNIDAD DEPARTAMENTAL DE ANALISIS Y DATOS</t>
  </si>
  <si>
    <t>JEFATURA DE UNIDAD DEPARTAMENTAL DE PROCESOS INMOBILIARIOS DE INTEGRACION VALOR</t>
  </si>
  <si>
    <t>DIRECCION DE PROCESOS CARTOGRAFICOS Y CATASTRALES</t>
  </si>
  <si>
    <t>SUBDIRECCION DE DICTAMINACION Y ACTUALIZACION CATASTRAL</t>
  </si>
  <si>
    <t>JEFATURA DE UNIDAD DEPARTAMENTAL DE MANTENIMIENTO CARTOGRAFICO CATASTRAL</t>
  </si>
  <si>
    <t>JEFATURA DE UNIDAD DEPARTAMENTAL DE DICTAMINACION CATASTRAL</t>
  </si>
  <si>
    <t>SUBDIRECCION DE INTELIGENCIA GEOESPACIAL Y CATASTRAL</t>
  </si>
  <si>
    <t>JEFATURA DE UNIDAD DEPARTAMENTAL DE GEOINFORMATICA CATASTRAL</t>
  </si>
  <si>
    <t>JEFATURA DE UNIDAD DEPARTAMENTAL DE SISTEMAS CATASTRALES</t>
  </si>
  <si>
    <t>SUBDIRECCION DE EVALUACION INMOBILIARIA DE CAMPO</t>
  </si>
  <si>
    <t>JEFATURA DE UNIDAD DEPARTAMENTAL DE ADMINISTRACION DE TRABAJO DE CAMPO</t>
  </si>
  <si>
    <t>VACANTE</t>
  </si>
  <si>
    <t>OSCAR ALBERTO</t>
  </si>
  <si>
    <t>MARTINEZ</t>
  </si>
  <si>
    <t>HERNANDEZ</t>
  </si>
  <si>
    <t>JUAN FRANCISCO</t>
  </si>
  <si>
    <t>ESCALONA</t>
  </si>
  <si>
    <t>PEREZ</t>
  </si>
  <si>
    <t>ANGEL ENRIQUE</t>
  </si>
  <si>
    <t>MERCADO</t>
  </si>
  <si>
    <t>PONCE</t>
  </si>
  <si>
    <t>MARENA SOFIA</t>
  </si>
  <si>
    <t>GARCIA</t>
  </si>
  <si>
    <t>GOMEZ</t>
  </si>
  <si>
    <t>HECTOR</t>
  </si>
  <si>
    <t>BUENDIA</t>
  </si>
  <si>
    <t>ROSAS</t>
  </si>
  <si>
    <t>MARIO</t>
  </si>
  <si>
    <t>GUERRA</t>
  </si>
  <si>
    <t>BARRUETA</t>
  </si>
  <si>
    <t>KEVIN</t>
  </si>
  <si>
    <t>MALDONADO</t>
  </si>
  <si>
    <t>GEORGINA MARLEN</t>
  </si>
  <si>
    <t>OLGUIN</t>
  </si>
  <si>
    <t>EVELYN GRACE</t>
  </si>
  <si>
    <t>AVILA</t>
  </si>
  <si>
    <t>CORTES</t>
  </si>
  <si>
    <t>JAVIER OMAR</t>
  </si>
  <si>
    <t>ESTEBAN</t>
  </si>
  <si>
    <t>LUNA</t>
  </si>
  <si>
    <t>EMILIO ROBERTO</t>
  </si>
  <si>
    <t>CARRERA</t>
  </si>
  <si>
    <t>JORGE</t>
  </si>
  <si>
    <t>GALICIA</t>
  </si>
  <si>
    <t>LAURA IVONNE</t>
  </si>
  <si>
    <t>LOPEZ</t>
  </si>
  <si>
    <t>MUÑOZ</t>
  </si>
  <si>
    <t>GERARDO</t>
  </si>
  <si>
    <t>QUIROZ</t>
  </si>
  <si>
    <t>SUAREZ</t>
  </si>
  <si>
    <t>SALVADOR</t>
  </si>
  <si>
    <t>AGUILAR</t>
  </si>
  <si>
    <t>DIANA ROSELINNE</t>
  </si>
  <si>
    <t>MARIN</t>
  </si>
  <si>
    <t>RENTERIA</t>
  </si>
  <si>
    <t>RICARDO MIGUEL</t>
  </si>
  <si>
    <t>MOLINA</t>
  </si>
  <si>
    <t>BUSTOS</t>
  </si>
  <si>
    <t>ROBERTO</t>
  </si>
  <si>
    <t>CONDADO</t>
  </si>
  <si>
    <t>REYES</t>
  </si>
  <si>
    <t>LUIS ANGEL</t>
  </si>
  <si>
    <t>CORONA</t>
  </si>
  <si>
    <t>RODEA</t>
  </si>
  <si>
    <t>JULEN</t>
  </si>
  <si>
    <t>VILLASEÑOR</t>
  </si>
  <si>
    <t>AGUIRRE</t>
  </si>
  <si>
    <t>Vacante</t>
  </si>
  <si>
    <t>Derecho</t>
  </si>
  <si>
    <t>Ingenieria en Informática</t>
  </si>
  <si>
    <t>Geografía</t>
  </si>
  <si>
    <t>Informática</t>
  </si>
  <si>
    <t>Computación</t>
  </si>
  <si>
    <t>Planeación Territorial</t>
  </si>
  <si>
    <t>Valuación Mobiliaria</t>
  </si>
  <si>
    <t>Ver nota aclaratoria en la columna Nota</t>
  </si>
  <si>
    <t>Cartografía Automatizada, Teledetección y Sistemas de Información Geográfica</t>
  </si>
  <si>
    <t>Ingeniería Topográfica y Fotográmetrica</t>
  </si>
  <si>
    <t>Arquitectura</t>
  </si>
  <si>
    <t>Administración</t>
  </si>
  <si>
    <t>Ingenieria Geológica</t>
  </si>
  <si>
    <t>Ingenieria Geofísica-Ciencias Atmosféricas</t>
  </si>
  <si>
    <t>Ingeniería Geomática</t>
  </si>
  <si>
    <t>https://transparencia.finanzas.cdmx.gob.mx/repositorio/public/upload/repositorio/DGAyF/2026/SCP/FRACC%20XVII/vacante_2026.pdf</t>
  </si>
  <si>
    <t>https://transparencia.finanzas.cdmx.gob.mx/repositorio/public/upload/repositorio/DGAyF/2025/scp/fracc_XVII/martinez_hernandez_oscar_alberto_2025_T3.xlsx</t>
  </si>
  <si>
    <t>https://transparencia.finanzas.cdmx.gob.mx/repositorio/public/upload/repositorio/DGAyF/2026/SCP/FRACC%20XVII/escalona_perez_juan_francisco_2026_T1.xlsx</t>
  </si>
  <si>
    <t>https://transparencia.finanzas.cdmx.gob.mx/repositorio/public/upload/repositorio/DGAyF/2025/scp/fracc_XVII/mercado_ponce_angel_enrique_2025_T2.xlsx</t>
  </si>
  <si>
    <t>http://transparencia.finanzas.cdmx.gob.mx/repositorio/public/upload/repositorio/DGAyF/2021/scp/fracc_XVII/garcia_gomez_marena_sofia_2021_T3.xlsx</t>
  </si>
  <si>
    <t>http://transparencia.finanzas.cdmx.gob.mx/repositorio/public/upload/repositorio/DGAyF/2019/scp/fracc_XVII/buendia_rosas_hector.xlsx</t>
  </si>
  <si>
    <t>http://transparencia.finanzas.cdmx.gob.mx/repositorio/public/upload/repositorio/DGAyF/2021/scp/fracc_XVII/guerra_barrueta_mario_2021_1T.xlsx</t>
  </si>
  <si>
    <t>https://transparencia.finanzas.cdmx.gob.mx/repositorio/public/upload/repositorio/DGAyF/2025/scp/fracc_XVII/martinez_maldonado_kevin_2025_T3.xlsx</t>
  </si>
  <si>
    <t>https://transparencia.finanzas.cdmx.gob.mx/repositorio/public/upload/repositorio/DGAyF/2025/scp/fracc_XVII/martinez_olguin_georgina_marlen_2025_T1.xlsx</t>
  </si>
  <si>
    <t>https://transparencia.finanzas.cdmx.gob.mx/repositorio/public/upload/repositorio/DGAyF/2022/scp/fracc_XVII/avila_cortes_evelyn_grace_2022_T3.xlsx</t>
  </si>
  <si>
    <t>https://transparencia.finanzas.cdmx.gob.mx/repositorio/public/upload/repositorio/DGAyF/2022/scp/fracc_XVII/esteban_luna_javier_omar_2022_T2.xlsx</t>
  </si>
  <si>
    <t>https://transparencia.finanzas.cdmx.gob.mx/repositorio/public/upload/repositorio/DGAyF/2025/scp/fracc_XVII/martinez_galicia_jorge_2025_T3.xlsx</t>
  </si>
  <si>
    <t>https://transparencia.finanzas.cdmx.gob.mx/repositorio/public/upload/repositorio/DGAyF/2025/scp/fracc_XVII/lopez_munoz_laura_ivonne_2025_T2.xlsx</t>
  </si>
  <si>
    <t>https://transparencia.finanzas.cdmx.gob.mx/repositorio/public/upload/repositorio/DGAyF/2023/scp/fracc_XVII/quiroz_suarez_gerardo_2023_T2.xlsx</t>
  </si>
  <si>
    <t>http://transparencia.finanzas.cdmx.gob.mx/repositorio/public/upload/repositorio/DGAyF/2019/scp/fracc_XVII/lopez_aguilar_salvador.xlsx</t>
  </si>
  <si>
    <t>https://transparencia.finanzas.cdmx.gob.mx/repositorio/public/upload/repositorio/DGAyF/2024/scp/fracc_XVII/marin_renteria_diana_roselinne_2024_T2.xlsx</t>
  </si>
  <si>
    <t>https://transparencia.finanzas.cdmx.gob.mx/repositorio/public/upload/repositorio/DGAyF/2023/scp/fracc_XVII/molina_bustos_ricardo_miguel_2023_T4.xlsx</t>
  </si>
  <si>
    <t>http://transparencia.finanzas.cdmx.gob.mx/repositorio/public/upload/repositorio/DGAyF/2021/scp/fracc_XVII/condado_reyes_roberto_2021_T2.xlsx</t>
  </si>
  <si>
    <t>https://transparencia.finanzas.cdmx.gob.mx/repositorio/public/upload/repositorio/DGAyF/2023/scp/fracc_XVII/corona_rodea_luis_angel_2023_T4.xlsx</t>
  </si>
  <si>
    <t>https://transparencia.finanzas.cdmx.gob.mx/repositorio/public/upload/repositorio/DGAyF/2025/scp/fracc_XVII/villasenor_aguirre_julen_2025_T3.xlsx</t>
  </si>
  <si>
    <t>https://transparencia.finanzas.cdmx.gob.mx/repositorio/public/upload/repositorio/DGAyF/2023/scp/fracc_XVII_perfiles/catastro_19004824.pdf</t>
  </si>
  <si>
    <t>https://transparencia.finanzas.cdmx.gob.mx/repositorio/public/upload/repositorio/DGAyF/2023/scp/fracc_XVII_perfiles/catastro_19004825.pdf</t>
  </si>
  <si>
    <t>https://transparencia.finanzas.cdmx.gob.mx/repositorio/public/upload/repositorio/DGAyF/2023/scp/fracc_XVII_perfiles/catastro_19004826.pdf</t>
  </si>
  <si>
    <t>https://transparencia.finanzas.cdmx.gob.mx/repositorio/public/upload/repositorio/DGAyF/2023/scp/fracc_XVII_perfiles/catastro_19004827.pdf</t>
  </si>
  <si>
    <t>https://transparencia.finanzas.cdmx.gob.mx/repositorio/public/upload/repositorio/DGAyF/2023/scp/fracc_XVII_perfiles/catastro_19004828.pdf</t>
  </si>
  <si>
    <t>https://transparencia.finanzas.cdmx.gob.mx/repositorio/public/upload/repositorio/DGAyF/2023/scp/fracc_XVII_perfiles/catastro_19004829.pdf</t>
  </si>
  <si>
    <t>https://transparencia.finanzas.cdmx.gob.mx/repositorio/public/upload/repositorio/DGAyF/2023/scp/fracc_XVII_perfiles/catastro_19004830.pdf</t>
  </si>
  <si>
    <t>https://transparencia.finanzas.cdmx.gob.mx/repositorio/public/upload/repositorio/DGAyF/2023/scp/fracc_XVII_perfiles/catastro_19004831.pdf</t>
  </si>
  <si>
    <t>https://transparencia.finanzas.cdmx.gob.mx/repositorio/public/upload/repositorio/DGAyF/2023/scp/fracc_XVII_perfiles/catastro_19004832.pdf</t>
  </si>
  <si>
    <t>https://transparencia.finanzas.cdmx.gob.mx/repositorio/public/upload/repositorio/DGAyF/2023/scp/fracc_XVII_perfiles/catastro_19004833.pdf</t>
  </si>
  <si>
    <t>https://transparencia.finanzas.cdmx.gob.mx/repositorio/public/upload/repositorio/DGAyF/2023/scp/fracc_XVII_perfiles/catastro_19004834.pdf</t>
  </si>
  <si>
    <t>https://transparencia.finanzas.cdmx.gob.mx/repositorio/public/upload/repositorio/DGAyF/2023/scp/fracc_XVII_perfiles/catastro_19004835.pdf</t>
  </si>
  <si>
    <t>https://transparencia.finanzas.cdmx.gob.mx/repositorio/public/upload/repositorio/DGAyF/2023/scp/fracc_XVII_perfiles/catastro_19004836.pdf</t>
  </si>
  <si>
    <t>https://transparencia.finanzas.cdmx.gob.mx/repositorio/public/upload/repositorio/DGAyF/2023/scp/fracc_XVII_perfiles/catastro_19004837.pdf</t>
  </si>
  <si>
    <t>https://transparencia.finanzas.cdmx.gob.mx/repositorio/public/upload/repositorio/DGAyF/2023/scp/fracc_XVII_perfiles/catastro_19004838.pdf</t>
  </si>
  <si>
    <t>https://transparencia.finanzas.cdmx.gob.mx/repositorio/public/upload/repositorio/DGAyF/2023/scp/fracc_XVII_perfiles/catastro_19004839.pdf</t>
  </si>
  <si>
    <t>https://transparencia.finanzas.cdmx.gob.mx/repositorio/public/upload/repositorio/DGAyF/2023/scp/fracc_XVII_perfiles/catastro_19004840.pdf</t>
  </si>
  <si>
    <t>https://transparencia.finanzas.cdmx.gob.mx/repositorio/public/upload/repositorio/DGAyF/2023/scp/fracc_XVII_perfiles/catastro_19004842.pdf</t>
  </si>
  <si>
    <t>https://transparencia.finanzas.cdmx.gob.mx/repositorio/public/upload/repositorio/DGAyF/2023/scp/fracc_XVII_perfiles/catastro_19004843.pdf</t>
  </si>
  <si>
    <t>https://transparencia.finanzas.cdmx.gob.mx/repositorio/public/upload/repositorio/DGAyF/2023/scp/fracc_XVII_perfiles/catastro_19004844.pdf</t>
  </si>
  <si>
    <t>https://transparencia.finanzas.cdmx.gob.mx/repositorio/public/upload/repositorio/DGAyF/2023/scp/fracc_XVII_perfiles/catastro_19004845.pdf</t>
  </si>
  <si>
    <t>https://transparencia.finanzas.cdmx.gob.mx/repositorio/public/upload/repositorio/DGAyF/2023/scp/fracc_XVII_perfiles/catastro_19004846.pdf</t>
  </si>
  <si>
    <t>https://transparencia.finanzas.cdmx.gob.mx/repositorio/public/upload/repositorio/DGAyF/2023/scp/fracc_XVII_perfiles/catastro_19004847.pdf</t>
  </si>
  <si>
    <t>https://transparencia.finanzas.cdmx.gob.mx/repositorio/public/upload/repositorio/DGAyF/2023/scp/fracc_XVII_perfiles/catastro_19004849.pdf</t>
  </si>
  <si>
    <t>JUD DE EVALUACION TECNICA Y JURIDICA DE SOLICITUDES CATASTRALES</t>
  </si>
  <si>
    <t>DERECHO</t>
  </si>
  <si>
    <t>JUD DE NORMATIVIDAD CATASTRAL</t>
  </si>
  <si>
    <t>GNP SEGUROS, S.A.B.</t>
  </si>
  <si>
    <t xml:space="preserve">ASESOR (A) LEGAL INDEPENDIENTE </t>
  </si>
  <si>
    <t>NO ESPECIFICA PERIODO</t>
  </si>
  <si>
    <t>JURIDICO (A)-ADMINISTRATIVO (A)</t>
  </si>
  <si>
    <t>BACHILLERATO</t>
  </si>
  <si>
    <t>DEL FRUTO DISTRIBUIDORA Y COMERCIALIZADORA REFRESQUERA, S.A. DE C.V.</t>
  </si>
  <si>
    <t>JEFE (A) DE CUENTAS POR PAGAR</t>
  </si>
  <si>
    <t>INGENIERIA ALBATROS, S.A. DE C.V.</t>
  </si>
  <si>
    <t>ADMINISTRADOR (A) DE OBRA</t>
  </si>
  <si>
    <t>BANCOMEXT</t>
  </si>
  <si>
    <t>LIDER DE PROYECTO</t>
  </si>
  <si>
    <t>INGENIERIA EN INFORMATICA</t>
  </si>
  <si>
    <t>IDS COMERCIAL MEXICO CITY</t>
  </si>
  <si>
    <t>DESARROLLADOR (A) BACKEND SENIOR</t>
  </si>
  <si>
    <t>HSBC</t>
  </si>
  <si>
    <t>JAVA FULL STACK</t>
  </si>
  <si>
    <t>SECRETARIA DE ADMINISTRACION Y FINANZAS CDMX</t>
  </si>
  <si>
    <t>AUXILIAR "A"</t>
  </si>
  <si>
    <t>GEOGRAFIA</t>
  </si>
  <si>
    <t>RTP</t>
  </si>
  <si>
    <t>NO ESPECIFICA</t>
  </si>
  <si>
    <t>SEDESOL</t>
  </si>
  <si>
    <t>ADMINISTRADOR (A) DE PROYECTOS</t>
  </si>
  <si>
    <t xml:space="preserve">SEFIN/ SUBTESORERIA DE CATRASTRO Y PADRON TERRITORIAL  </t>
  </si>
  <si>
    <t>SUBDIRECTOR (A) TECNICO (A) DE EVALUACION CATRASTRAL</t>
  </si>
  <si>
    <t>INFORMATICA</t>
  </si>
  <si>
    <t>JUD DE CONTROL Y APOYO TECNICO</t>
  </si>
  <si>
    <t>CIRCULO DE CREDITO</t>
  </si>
  <si>
    <t xml:space="preserve">ANALISTA DE CALIDAD DE LA INFORMACION </t>
  </si>
  <si>
    <t>TECNICO (A) EN HERR Y DISPOSITIVOS PR B</t>
  </si>
  <si>
    <t>COMPUTACION</t>
  </si>
  <si>
    <t>01/12/2020 (DIFERENTE HORARIO)</t>
  </si>
  <si>
    <t>VILLELI</t>
  </si>
  <si>
    <t>DESARROLLO DE SISTEMAS</t>
  </si>
  <si>
    <t>TURISMO Y CONVENCIONES</t>
  </si>
  <si>
    <t>01/02/2021 (DIFERENTE HORARIO)</t>
  </si>
  <si>
    <t>01/03/2023 (DIFERENTE HORARIO)</t>
  </si>
  <si>
    <t>SECRETARIA DE ADMINISTRACION Y FINANZAS</t>
  </si>
  <si>
    <t>PROGRAMADOR (A)</t>
  </si>
  <si>
    <t>01/11/2019 (DIFERENTE HORARIO)</t>
  </si>
  <si>
    <t>KATEVAN SYSTEMS</t>
  </si>
  <si>
    <t>DESARROLLADOR (A) DE SISTEMAS INFORMATICOS</t>
  </si>
  <si>
    <t>01/01/2021 (DIFERENTE HORARIO)</t>
  </si>
  <si>
    <t>FIDEICOMISO DE RECUPERACION CREDITICIA DE LA CDMX</t>
  </si>
  <si>
    <t>SUPLENTE DE MENSAJERIA Y AUXILIAR DE SERVICIOS GENERALES</t>
  </si>
  <si>
    <t>PLANEACION TERRITORIAL</t>
  </si>
  <si>
    <t>SISTEMA DE AGUAS DE LA CDMX</t>
  </si>
  <si>
    <t xml:space="preserve">JUD DE SUSPENSION Y CENSO </t>
  </si>
  <si>
    <t>SECRETARIA DE ADMINISTRACION Y FINANZAS DEL GOBIERNO DE LA CDMX</t>
  </si>
  <si>
    <t xml:space="preserve">JUD GEOINFORMATICA CASTASTRAL </t>
  </si>
  <si>
    <t xml:space="preserve">PROCURADURIA FISCAL DE LA CDMX </t>
  </si>
  <si>
    <t>JUD DE CONSULTA "B"</t>
  </si>
  <si>
    <t xml:space="preserve">SUBDIRECCION DE ANALISIS DE LEGISLACION </t>
  </si>
  <si>
    <t>ABOGADO (A) DICTAMINADOR (A)</t>
  </si>
  <si>
    <t>NOTARIA N.54 CDMX</t>
  </si>
  <si>
    <t xml:space="preserve">PASANTE </t>
  </si>
  <si>
    <t xml:space="preserve">SECRETARIA DE ADMINISTRACION Y FINANZAS DE LA CDMX </t>
  </si>
  <si>
    <t>PERITO (A) SUPERVISOR (A) DE AVALUOS</t>
  </si>
  <si>
    <t>VALUACION MOBILIARIA</t>
  </si>
  <si>
    <t xml:space="preserve">ASESORIA VALUACION Y ESTUDIOS UNIDAD DE VALUACION SA DE CV </t>
  </si>
  <si>
    <t xml:space="preserve">VALUADOR (A) INMOBILIARIO </t>
  </si>
  <si>
    <t xml:space="preserve">IRKON HOLDINGS SA DE CV </t>
  </si>
  <si>
    <t>RESIDENTE DE OBRA</t>
  </si>
  <si>
    <t>VER NOTA ACLARATORIA EN LA COLUMNA NOTA</t>
  </si>
  <si>
    <t>CONSULTOR SIG</t>
  </si>
  <si>
    <t>PRESTADOR (A) DE SERVICIOS</t>
  </si>
  <si>
    <t>CARTOGRAFIA AUTOMATIZADA, TELEDETECCION Y SISTEMAS DE INFORMACION GEOGRAFICA</t>
  </si>
  <si>
    <t>INSTITUTO NACIONAL DE GEOGRAFIA Y ESTADISTICA</t>
  </si>
  <si>
    <t>CARTOGRAFO (A)</t>
  </si>
  <si>
    <t>SERVICIO DE INFORMACION AGROALIMENTARIA Y PESQUERA</t>
  </si>
  <si>
    <t xml:space="preserve">RESPONSABLE DE PROYECTOS </t>
  </si>
  <si>
    <t>SECRETARIA DE DESARROLLO AGRARIO, TERRITORIAL Y Y URBANO</t>
  </si>
  <si>
    <t>PRESTADOR (A) DE SERVICIOS PROFESIONALES</t>
  </si>
  <si>
    <t>INGENIERIA TOPOGRAFICA Y FOTOGRAMETRICA</t>
  </si>
  <si>
    <t>BID GROUP</t>
  </si>
  <si>
    <t>PROVEEDOR (A) DE SERVICIOS TOPOGRAFICOS Y FOTOGRAMETRICOS</t>
  </si>
  <si>
    <t>TESORERIA MUNICIPAL DE TOLUCA</t>
  </si>
  <si>
    <t xml:space="preserve">TIULAR DE LA UNIDAD DE CATASTRO </t>
  </si>
  <si>
    <t>MUNICIPIO DE TOLUCA</t>
  </si>
  <si>
    <t xml:space="preserve">JEFE (A) DE DEPARTAMENTO DE ACTUALIZACION Y CONTROL CATASTRAL </t>
  </si>
  <si>
    <t>SECRETARIA DE FINANZAS CDMX</t>
  </si>
  <si>
    <t>SUBDIRECTOR (A) DE UNIDAD TECNICA</t>
  </si>
  <si>
    <t xml:space="preserve">SEFIN/ SUBTESORERIA DE CATRASTRO Y PADRON TERRITORIAL </t>
  </si>
  <si>
    <t xml:space="preserve">CARTOGRAFICO (A) DICTAMINADOR (A) Y SUPERVISOR (A) </t>
  </si>
  <si>
    <t>ARQUITECTURA</t>
  </si>
  <si>
    <t xml:space="preserve">OPTIMUS S.A. DE C.V. </t>
  </si>
  <si>
    <t>DICTAMINADOR (A) CARTOGRAFICO (A) (HONORARIOS)</t>
  </si>
  <si>
    <t xml:space="preserve">IBM  TENSION INGENIERIA EN MEDINA Y BAJA TENSION </t>
  </si>
  <si>
    <t>SUPERVISOR (A)</t>
  </si>
  <si>
    <t>LIDER COORDINADOR (A) DE PROYECTOS</t>
  </si>
  <si>
    <t>ADMINISTRACION</t>
  </si>
  <si>
    <t>JEFE (A) DE LA UNIDAD DE DATOS TECNICOS CATASTRALES</t>
  </si>
  <si>
    <t xml:space="preserve">UNIVERSIDAD AUTONOMA METROPOLITANA </t>
  </si>
  <si>
    <t xml:space="preserve">MSI SOLUCIONES INMOBILIARIAS </t>
  </si>
  <si>
    <t>INGENIERIA GEOLOGICA</t>
  </si>
  <si>
    <t>SUBTESORERIA DE CATASTRO Y PADRON TERRITORIAL DE LA CDMX</t>
  </si>
  <si>
    <t>JUD DE DICTAMEN CATASTRAL</t>
  </si>
  <si>
    <t>JUD DE DATOS TECNICOS CATASTRALES</t>
  </si>
  <si>
    <t xml:space="preserve">CONSULTORIA </t>
  </si>
  <si>
    <t>FREELANCER</t>
  </si>
  <si>
    <t xml:space="preserve">SECRETARIA DE SALUD </t>
  </si>
  <si>
    <t>JEFE (A) DE DEPARTAMENTO</t>
  </si>
  <si>
    <t>UNIVERSIDAD INSURGENTES</t>
  </si>
  <si>
    <t>AUXILIAR ADMINISTRATIVO (A)</t>
  </si>
  <si>
    <t>JUD DE GEOINFORMATICA CATASTRAL</t>
  </si>
  <si>
    <t>INGENIERIA GEOFISICA-CIENCIAS ATMOSFERICAS</t>
  </si>
  <si>
    <t xml:space="preserve">ATENTO SERVICIOS SA DE CV </t>
  </si>
  <si>
    <t xml:space="preserve">SOPORTE TECNICO </t>
  </si>
  <si>
    <t>ASESOR (A) DE ATENCION AL CLIENTE</t>
  </si>
  <si>
    <t>FACULTAD DE INGENIERIA UNAM</t>
  </si>
  <si>
    <t>APOYO</t>
  </si>
  <si>
    <t>INGENIERIA GEOMATICA</t>
  </si>
  <si>
    <t>ITASA S.A. DE C.V.</t>
  </si>
  <si>
    <t>INGENIERO (A) GEOMATICO (A)</t>
  </si>
  <si>
    <t>PROTYC S.A. DE C.V.</t>
  </si>
  <si>
    <t>https://transparencia.finanzas.cdmx.gob.mx/repositorio/public/upload/repositorio/DGAyF/2026/SCP/FRACC%20XVII/F17_2026_sanciones.pdf</t>
  </si>
  <si>
    <t>https://transparencia.finanzas.cdmx.gob.mx/repositorio/public/upload/repositorio/DGAyF/2026/SCP/FRACC%20XVII/F17_2026_curricular.pdf</t>
  </si>
  <si>
    <t>https://transparencia.finanzas.cdmx.gob.mx/repositorio/public/upload/repositorio/DGAyF/2026/SCP/FRACC%20XVII/F17_2026_perfil.pdf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</si>
  <si>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veintiséis.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</si>
</sst>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5/scp/fracc_XVII/martinez_maldonado_kevin_2025_T3.xlsx" TargetMode="External"/><Relationship Id="rId18" Type="http://schemas.openxmlformats.org/officeDocument/2006/relationships/hyperlink" Target="https://transparencia.finanzas.cdmx.gob.mx/repositorio/public/upload/repositorio/DGAyF/2025/scp/fracc_XVII/lopez_munoz_laura_ivonne_2025_T2.xlsx" TargetMode="External"/><Relationship Id="rId26" Type="http://schemas.openxmlformats.org/officeDocument/2006/relationships/hyperlink" Target="https://transparencia.finanzas.cdmx.gob.mx/repositorio/public/upload/repositorio/DGAyF/2023/scp/fracc_XVII_perfiles/catastro_19004824.pdf" TargetMode="External"/><Relationship Id="rId39" Type="http://schemas.openxmlformats.org/officeDocument/2006/relationships/hyperlink" Target="https://transparencia.finanzas.cdmx.gob.mx/repositorio/public/upload/repositorio/DGAyF/2023/scp/fracc_XVII_perfiles/catastro_19004837.pdf" TargetMode="External"/><Relationship Id="rId21" Type="http://schemas.openxmlformats.org/officeDocument/2006/relationships/hyperlink" Target="https://transparencia.finanzas.cdmx.gob.mx/repositorio/public/upload/repositorio/DGAyF/2024/scp/fracc_XVII/marin_renteria_diana_roselinne_2024_T2.xlsx" TargetMode="External"/><Relationship Id="rId34" Type="http://schemas.openxmlformats.org/officeDocument/2006/relationships/hyperlink" Target="https://transparencia.finanzas.cdmx.gob.mx/repositorio/public/upload/repositorio/DGAyF/2023/scp/fracc_XVII_perfiles/catastro_19004832.pdf" TargetMode="External"/><Relationship Id="rId42" Type="http://schemas.openxmlformats.org/officeDocument/2006/relationships/hyperlink" Target="https://transparencia.finanzas.cdmx.gob.mx/repositorio/public/upload/repositorio/DGAyF/2023/scp/fracc_XVII_perfiles/catastro_19004840.pdf" TargetMode="External"/><Relationship Id="rId47" Type="http://schemas.openxmlformats.org/officeDocument/2006/relationships/hyperlink" Target="https://transparencia.finanzas.cdmx.gob.mx/repositorio/public/upload/repositorio/DGAyF/2023/scp/fracc_XVII_perfiles/catastro_19004846.pdf" TargetMode="External"/><Relationship Id="rId50" Type="http://schemas.openxmlformats.org/officeDocument/2006/relationships/hyperlink" Target="https://transparencia.finanzas.cdmx.gob.mx/repositorio/public/upload/repositorio/DGAyF/2026/SCP/FRACC%20XVII/F17_2026_sanciones.pdf" TargetMode="External"/><Relationship Id="rId7" Type="http://schemas.openxmlformats.org/officeDocument/2006/relationships/hyperlink" Target="https://transparencia.finanzas.cdmx.gob.mx/repositorio/public/upload/repositorio/DGAyF/2025/scp/fracc_XVII/martinez_hernandez_oscar_alberto_2025_T3.xlsx" TargetMode="External"/><Relationship Id="rId2" Type="http://schemas.openxmlformats.org/officeDocument/2006/relationships/hyperlink" Target="https://transparencia.finanzas.cdmx.gob.mx/repositorio/public/upload/repositorio/DGAyF/2026/SCP/FRACC%20XVII/vacante_2026.pdf" TargetMode="External"/><Relationship Id="rId16" Type="http://schemas.openxmlformats.org/officeDocument/2006/relationships/hyperlink" Target="https://transparencia.finanzas.cdmx.gob.mx/repositorio/public/upload/repositorio/DGAyF/2022/scp/fracc_XVII/esteban_luna_javier_omar_2022_T2.xlsx" TargetMode="External"/><Relationship Id="rId29" Type="http://schemas.openxmlformats.org/officeDocument/2006/relationships/hyperlink" Target="https://transparencia.finanzas.cdmx.gob.mx/repositorio/public/upload/repositorio/DGAyF/2023/scp/fracc_XVII_perfiles/catastro_19004827.pdf" TargetMode="External"/><Relationship Id="rId11" Type="http://schemas.openxmlformats.org/officeDocument/2006/relationships/hyperlink" Target="http://transparencia.finanzas.cdmx.gob.mx/repositorio/public/upload/repositorio/DGAyF/2019/scp/fracc_XVII/buendia_rosas_hector.xlsx" TargetMode="External"/><Relationship Id="rId24" Type="http://schemas.openxmlformats.org/officeDocument/2006/relationships/hyperlink" Target="https://transparencia.finanzas.cdmx.gob.mx/repositorio/public/upload/repositorio/DGAyF/2023/scp/fracc_XVII/corona_rodea_luis_angel_2023_T4.xlsx" TargetMode="External"/><Relationship Id="rId32" Type="http://schemas.openxmlformats.org/officeDocument/2006/relationships/hyperlink" Target="https://transparencia.finanzas.cdmx.gob.mx/repositorio/public/upload/repositorio/DGAyF/2023/scp/fracc_XVII_perfiles/catastro_19004830.pdf" TargetMode="External"/><Relationship Id="rId37" Type="http://schemas.openxmlformats.org/officeDocument/2006/relationships/hyperlink" Target="https://transparencia.finanzas.cdmx.gob.mx/repositorio/public/upload/repositorio/DGAyF/2023/scp/fracc_XVII_perfiles/catastro_19004835.pdf" TargetMode="External"/><Relationship Id="rId40" Type="http://schemas.openxmlformats.org/officeDocument/2006/relationships/hyperlink" Target="https://transparencia.finanzas.cdmx.gob.mx/repositorio/public/upload/repositorio/DGAyF/2023/scp/fracc_XVII_perfiles/catastro_19004838.pdf" TargetMode="External"/><Relationship Id="rId45" Type="http://schemas.openxmlformats.org/officeDocument/2006/relationships/hyperlink" Target="https://transparencia.finanzas.cdmx.gob.mx/repositorio/public/upload/repositorio/DGAyF/2023/scp/fracc_XVII_perfiles/catastro_19004844.pdf" TargetMode="External"/><Relationship Id="rId53" Type="http://schemas.openxmlformats.org/officeDocument/2006/relationships/hyperlink" Target="https://transparencia.finanzas.cdmx.gob.mx/repositorio/public/upload/repositorio/DGAyF/2026/SCP/FRACC%20XVII/F17_2026_perfil.pdf" TargetMode="External"/><Relationship Id="rId5" Type="http://schemas.openxmlformats.org/officeDocument/2006/relationships/hyperlink" Target="https://transparencia.finanzas.cdmx.gob.mx/repositorio/public/upload/repositorio/DGAyF/2026/SCP/FRACC%20XVII/vacante_2026.pdf" TargetMode="External"/><Relationship Id="rId10" Type="http://schemas.openxmlformats.org/officeDocument/2006/relationships/hyperlink" Target="http://transparencia.finanzas.cdmx.gob.mx/repositorio/public/upload/repositorio/DGAyF/2021/scp/fracc_XVII/garcia_gomez_marena_sofia_2021_T3.xlsx" TargetMode="External"/><Relationship Id="rId19" Type="http://schemas.openxmlformats.org/officeDocument/2006/relationships/hyperlink" Target="https://transparencia.finanzas.cdmx.gob.mx/repositorio/public/upload/repositorio/DGAyF/2023/scp/fracc_XVII/quiroz_suarez_gerardo_2023_T2.xlsx" TargetMode="External"/><Relationship Id="rId31" Type="http://schemas.openxmlformats.org/officeDocument/2006/relationships/hyperlink" Target="https://transparencia.finanzas.cdmx.gob.mx/repositorio/public/upload/repositorio/DGAyF/2023/scp/fracc_XVII_perfiles/catastro_19004829.pdf" TargetMode="External"/><Relationship Id="rId44" Type="http://schemas.openxmlformats.org/officeDocument/2006/relationships/hyperlink" Target="https://transparencia.finanzas.cdmx.gob.mx/repositorio/public/upload/repositorio/DGAyF/2023/scp/fracc_XVII_perfiles/catastro_19004843.pdf" TargetMode="External"/><Relationship Id="rId52" Type="http://schemas.openxmlformats.org/officeDocument/2006/relationships/hyperlink" Target="https://transparencia.finanzas.cdmx.gob.mx/repositorio/public/upload/repositorio/DGAyF/2026/SCP/FRACC%20XVII/F17_2026_curricular.pdf" TargetMode="External"/><Relationship Id="rId4" Type="http://schemas.openxmlformats.org/officeDocument/2006/relationships/hyperlink" Target="https://transparencia.finanzas.cdmx.gob.mx/repositorio/public/upload/repositorio/DGAyF/2026/SCP/FRACC%20XVII/vacante_2026.pdf" TargetMode="External"/><Relationship Id="rId9" Type="http://schemas.openxmlformats.org/officeDocument/2006/relationships/hyperlink" Target="https://transparencia.finanzas.cdmx.gob.mx/repositorio/public/upload/repositorio/DGAyF/2025/scp/fracc_XVII/mercado_ponce_angel_enrique_2025_T2.xlsx" TargetMode="External"/><Relationship Id="rId14" Type="http://schemas.openxmlformats.org/officeDocument/2006/relationships/hyperlink" Target="https://transparencia.finanzas.cdmx.gob.mx/repositorio/public/upload/repositorio/DGAyF/2025/scp/fracc_XVII/martinez_olguin_georgina_marlen_2025_T1.xlsx" TargetMode="External"/><Relationship Id="rId22" Type="http://schemas.openxmlformats.org/officeDocument/2006/relationships/hyperlink" Target="https://transparencia.finanzas.cdmx.gob.mx/repositorio/public/upload/repositorio/DGAyF/2023/scp/fracc_XVII/molina_bustos_ricardo_miguel_2023_T4.xlsx" TargetMode="External"/><Relationship Id="rId27" Type="http://schemas.openxmlformats.org/officeDocument/2006/relationships/hyperlink" Target="https://transparencia.finanzas.cdmx.gob.mx/repositorio/public/upload/repositorio/DGAyF/2023/scp/fracc_XVII_perfiles/catastro_19004825.pdf" TargetMode="External"/><Relationship Id="rId30" Type="http://schemas.openxmlformats.org/officeDocument/2006/relationships/hyperlink" Target="https://transparencia.finanzas.cdmx.gob.mx/repositorio/public/upload/repositorio/DGAyF/2023/scp/fracc_XVII_perfiles/catastro_19004828.pdf" TargetMode="External"/><Relationship Id="rId35" Type="http://schemas.openxmlformats.org/officeDocument/2006/relationships/hyperlink" Target="https://transparencia.finanzas.cdmx.gob.mx/repositorio/public/upload/repositorio/DGAyF/2023/scp/fracc_XVII_perfiles/catastro_19004833.pdf" TargetMode="External"/><Relationship Id="rId43" Type="http://schemas.openxmlformats.org/officeDocument/2006/relationships/hyperlink" Target="https://transparencia.finanzas.cdmx.gob.mx/repositorio/public/upload/repositorio/DGAyF/2023/scp/fracc_XVII_perfiles/catastro_19004842.pdf" TargetMode="External"/><Relationship Id="rId48" Type="http://schemas.openxmlformats.org/officeDocument/2006/relationships/hyperlink" Target="https://transparencia.finanzas.cdmx.gob.mx/repositorio/public/upload/repositorio/DGAyF/2023/scp/fracc_XVII_perfiles/catastro_19004847.pdf" TargetMode="External"/><Relationship Id="rId8" Type="http://schemas.openxmlformats.org/officeDocument/2006/relationships/hyperlink" Target="https://transparencia.finanzas.cdmx.gob.mx/repositorio/public/upload/repositorio/DGAyF/2026/SCP/FRACC%20XVII/escalona_perez_juan_francisco_2026_T1.xlsx" TargetMode="External"/><Relationship Id="rId51" Type="http://schemas.openxmlformats.org/officeDocument/2006/relationships/hyperlink" Target="https://transparencia.finanzas.cdmx.gob.mx/repositorio/public/upload/repositorio/DGAyF/2026/SCP/FRACC%20XVII/F17_2026_sanciones.pdf" TargetMode="External"/><Relationship Id="rId3" Type="http://schemas.openxmlformats.org/officeDocument/2006/relationships/hyperlink" Target="https://transparencia.finanzas.cdmx.gob.mx/repositorio/public/upload/repositorio/DGAyF/2026/SCP/FRACC%20XVII/vacante_2026.pdf" TargetMode="External"/><Relationship Id="rId12" Type="http://schemas.openxmlformats.org/officeDocument/2006/relationships/hyperlink" Target="http://transparencia.finanzas.cdmx.gob.mx/repositorio/public/upload/repositorio/DGAyF/2021/scp/fracc_XVII/guerra_barrueta_mario_2021_1T.xlsx" TargetMode="External"/><Relationship Id="rId17" Type="http://schemas.openxmlformats.org/officeDocument/2006/relationships/hyperlink" Target="https://transparencia.finanzas.cdmx.gob.mx/repositorio/public/upload/repositorio/DGAyF/2025/scp/fracc_XVII/martinez_galicia_jorge_2025_T3.xlsx" TargetMode="External"/><Relationship Id="rId25" Type="http://schemas.openxmlformats.org/officeDocument/2006/relationships/hyperlink" Target="https://transparencia.finanzas.cdmx.gob.mx/repositorio/public/upload/repositorio/DGAyF/2025/scp/fracc_XVII/villasenor_aguirre_julen_2025_T3.xlsx" TargetMode="External"/><Relationship Id="rId33" Type="http://schemas.openxmlformats.org/officeDocument/2006/relationships/hyperlink" Target="https://transparencia.finanzas.cdmx.gob.mx/repositorio/public/upload/repositorio/DGAyF/2023/scp/fracc_XVII_perfiles/catastro_19004831.pdf" TargetMode="External"/><Relationship Id="rId38" Type="http://schemas.openxmlformats.org/officeDocument/2006/relationships/hyperlink" Target="https://transparencia.finanzas.cdmx.gob.mx/repositorio/public/upload/repositorio/DGAyF/2023/scp/fracc_XVII_perfiles/catastro_19004836.pdf" TargetMode="External"/><Relationship Id="rId46" Type="http://schemas.openxmlformats.org/officeDocument/2006/relationships/hyperlink" Target="https://transparencia.finanzas.cdmx.gob.mx/repositorio/public/upload/repositorio/DGAyF/2023/scp/fracc_XVII_perfiles/catastro_19004845.pdf" TargetMode="External"/><Relationship Id="rId20" Type="http://schemas.openxmlformats.org/officeDocument/2006/relationships/hyperlink" Target="http://transparencia.finanzas.cdmx.gob.mx/repositorio/public/upload/repositorio/DGAyF/2019/scp/fracc_XVII/lopez_aguilar_salvador.xlsx" TargetMode="External"/><Relationship Id="rId41" Type="http://schemas.openxmlformats.org/officeDocument/2006/relationships/hyperlink" Target="https://transparencia.finanzas.cdmx.gob.mx/repositorio/public/upload/repositorio/DGAyF/2023/scp/fracc_XVII_perfiles/catastro_19004839.pdf" TargetMode="External"/><Relationship Id="rId54" Type="http://schemas.openxmlformats.org/officeDocument/2006/relationships/hyperlink" Target="https://transparencia.finanzas.cdmx.gob.mx/repositorio/public/upload/repositorio/DGAyF/2026/SCP/FRACC%20XVII/F17_2026_perfil.pdf" TargetMode="External"/><Relationship Id="rId1" Type="http://schemas.openxmlformats.org/officeDocument/2006/relationships/hyperlink" Target="https://transparencia.finanzas.cdmx.gob.mx/repositorio/public/upload/repositorio/DGAyF/2026/SCP/FRACC%20XVII/vacante_2026.pdf" TargetMode="External"/><Relationship Id="rId6" Type="http://schemas.openxmlformats.org/officeDocument/2006/relationships/hyperlink" Target="https://transparencia.finanzas.cdmx.gob.mx/repositorio/public/upload/repositorio/DGAyF/2026/SCP/FRACC%20XVII/vacante_2026.pdf" TargetMode="External"/><Relationship Id="rId15" Type="http://schemas.openxmlformats.org/officeDocument/2006/relationships/hyperlink" Target="https://transparencia.finanzas.cdmx.gob.mx/repositorio/public/upload/repositorio/DGAyF/2022/scp/fracc_XVII/avila_cortes_evelyn_grace_2022_T3.xlsx" TargetMode="External"/><Relationship Id="rId23" Type="http://schemas.openxmlformats.org/officeDocument/2006/relationships/hyperlink" Target="http://transparencia.finanzas.cdmx.gob.mx/repositorio/public/upload/repositorio/DGAyF/2021/scp/fracc_XVII/condado_reyes_roberto_2021_T2.xlsx" TargetMode="External"/><Relationship Id="rId28" Type="http://schemas.openxmlformats.org/officeDocument/2006/relationships/hyperlink" Target="https://transparencia.finanzas.cdmx.gob.mx/repositorio/public/upload/repositorio/DGAyF/2023/scp/fracc_XVII_perfiles/catastro_19004826.pdf" TargetMode="External"/><Relationship Id="rId36" Type="http://schemas.openxmlformats.org/officeDocument/2006/relationships/hyperlink" Target="https://transparencia.finanzas.cdmx.gob.mx/repositorio/public/upload/repositorio/DGAyF/2023/scp/fracc_XVII_perfiles/catastro_19004834.pdf" TargetMode="External"/><Relationship Id="rId49" Type="http://schemas.openxmlformats.org/officeDocument/2006/relationships/hyperlink" Target="https://transparencia.finanzas.cdmx.gob.mx/repositorio/public/upload/repositorio/DGAyF/2023/scp/fracc_XVII_perfiles/catastro_1900484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3">
        <v>46023</v>
      </c>
      <c r="C8" s="3">
        <v>46112</v>
      </c>
      <c r="D8" t="s">
        <v>82</v>
      </c>
      <c r="E8" t="s">
        <v>83</v>
      </c>
      <c r="F8" t="s">
        <v>112</v>
      </c>
      <c r="G8" t="s">
        <v>112</v>
      </c>
      <c r="H8" t="s">
        <v>112</v>
      </c>
      <c r="J8" t="s">
        <v>83</v>
      </c>
      <c r="K8" t="s">
        <v>58</v>
      </c>
      <c r="L8" t="s">
        <v>168</v>
      </c>
      <c r="M8" s="5" t="str">
        <f ca="1">HYPERLINK("#"&amp;CELL("direccion",Tabla_472796!A4),"1")</f>
        <v>1</v>
      </c>
      <c r="N8" s="4" t="s">
        <v>184</v>
      </c>
      <c r="O8" s="5" t="s">
        <v>204</v>
      </c>
      <c r="P8" t="s">
        <v>69</v>
      </c>
      <c r="Q8" s="4" t="s">
        <v>346</v>
      </c>
      <c r="R8" t="s">
        <v>81</v>
      </c>
      <c r="S8" s="3">
        <v>46112</v>
      </c>
    </row>
    <row r="9" spans="1:20" x14ac:dyDescent="0.25">
      <c r="A9">
        <v>2026</v>
      </c>
      <c r="B9" s="3">
        <v>46023</v>
      </c>
      <c r="C9" s="3">
        <v>46112</v>
      </c>
      <c r="D9" t="s">
        <v>84</v>
      </c>
      <c r="E9" t="s">
        <v>85</v>
      </c>
      <c r="F9" t="s">
        <v>113</v>
      </c>
      <c r="G9" t="s">
        <v>114</v>
      </c>
      <c r="H9" t="s">
        <v>115</v>
      </c>
      <c r="I9" t="s">
        <v>56</v>
      </c>
      <c r="J9" t="s">
        <v>83</v>
      </c>
      <c r="K9" t="s">
        <v>63</v>
      </c>
      <c r="L9" t="s">
        <v>169</v>
      </c>
      <c r="M9" s="5" t="str">
        <f ca="1">HYPERLINK("#"&amp;CELL("direccion",Tabla_472796!A7),"2")</f>
        <v>2</v>
      </c>
      <c r="N9" s="4" t="s">
        <v>185</v>
      </c>
      <c r="O9" s="5" t="s">
        <v>205</v>
      </c>
      <c r="P9" t="s">
        <v>69</v>
      </c>
      <c r="Q9" s="4" t="s">
        <v>346</v>
      </c>
      <c r="R9" t="s">
        <v>81</v>
      </c>
      <c r="S9" s="3">
        <v>46112</v>
      </c>
    </row>
    <row r="10" spans="1:20" x14ac:dyDescent="0.25">
      <c r="A10">
        <v>2026</v>
      </c>
      <c r="B10" s="3">
        <v>46023</v>
      </c>
      <c r="C10" s="3">
        <v>46112</v>
      </c>
      <c r="D10" t="s">
        <v>86</v>
      </c>
      <c r="E10" t="s">
        <v>87</v>
      </c>
      <c r="F10" t="s">
        <v>112</v>
      </c>
      <c r="G10" t="s">
        <v>112</v>
      </c>
      <c r="H10" t="s">
        <v>112</v>
      </c>
      <c r="J10" t="s">
        <v>83</v>
      </c>
      <c r="K10" t="s">
        <v>58</v>
      </c>
      <c r="L10" t="s">
        <v>168</v>
      </c>
      <c r="M10" s="5" t="str">
        <f ca="1">HYPERLINK("#"&amp;CELL("direccion",Tabla_472796!A10),"3")</f>
        <v>3</v>
      </c>
      <c r="N10" s="4" t="s">
        <v>184</v>
      </c>
      <c r="O10" s="5" t="s">
        <v>206</v>
      </c>
      <c r="P10" t="s">
        <v>69</v>
      </c>
      <c r="Q10" s="4" t="s">
        <v>346</v>
      </c>
      <c r="R10" t="s">
        <v>81</v>
      </c>
      <c r="S10" s="3">
        <v>46112</v>
      </c>
    </row>
    <row r="11" spans="1:20" x14ac:dyDescent="0.25">
      <c r="A11">
        <v>2026</v>
      </c>
      <c r="B11" s="3">
        <v>46023</v>
      </c>
      <c r="C11" s="3">
        <v>46112</v>
      </c>
      <c r="D11" t="s">
        <v>86</v>
      </c>
      <c r="E11" t="s">
        <v>88</v>
      </c>
      <c r="F11" t="s">
        <v>116</v>
      </c>
      <c r="G11" t="s">
        <v>117</v>
      </c>
      <c r="H11" t="s">
        <v>118</v>
      </c>
      <c r="I11" t="s">
        <v>56</v>
      </c>
      <c r="J11" t="s">
        <v>83</v>
      </c>
      <c r="K11" t="s">
        <v>61</v>
      </c>
      <c r="L11" t="s">
        <v>61</v>
      </c>
      <c r="M11" s="5" t="str">
        <f ca="1">HYPERLINK("#"&amp;CELL("direccion",Tabla_472796!A13),"4")</f>
        <v>4</v>
      </c>
      <c r="N11" s="4" t="s">
        <v>186</v>
      </c>
      <c r="O11" s="5" t="s">
        <v>207</v>
      </c>
      <c r="P11" t="s">
        <v>69</v>
      </c>
      <c r="Q11" s="4" t="s">
        <v>346</v>
      </c>
      <c r="R11" t="s">
        <v>81</v>
      </c>
      <c r="S11" s="3">
        <v>46112</v>
      </c>
    </row>
    <row r="12" spans="1:20" x14ac:dyDescent="0.25">
      <c r="A12">
        <v>2026</v>
      </c>
      <c r="B12" s="3">
        <v>46023</v>
      </c>
      <c r="C12" s="3">
        <v>46112</v>
      </c>
      <c r="D12" t="s">
        <v>89</v>
      </c>
      <c r="E12" t="s">
        <v>90</v>
      </c>
      <c r="F12" t="s">
        <v>119</v>
      </c>
      <c r="G12" t="s">
        <v>120</v>
      </c>
      <c r="H12" t="s">
        <v>121</v>
      </c>
      <c r="I12" t="s">
        <v>56</v>
      </c>
      <c r="J12" t="s">
        <v>83</v>
      </c>
      <c r="K12" t="s">
        <v>63</v>
      </c>
      <c r="L12" t="s">
        <v>170</v>
      </c>
      <c r="M12" s="5" t="str">
        <f ca="1">HYPERLINK("#"&amp;CELL("direccion",Tabla_472796!A16),"5")</f>
        <v>5</v>
      </c>
      <c r="N12" s="4" t="s">
        <v>187</v>
      </c>
      <c r="O12" s="5" t="s">
        <v>208</v>
      </c>
      <c r="P12" t="s">
        <v>69</v>
      </c>
      <c r="Q12" s="4" t="s">
        <v>346</v>
      </c>
      <c r="R12" t="s">
        <v>81</v>
      </c>
      <c r="S12" s="3">
        <v>46112</v>
      </c>
    </row>
    <row r="13" spans="1:20" x14ac:dyDescent="0.25">
      <c r="A13">
        <v>2026</v>
      </c>
      <c r="B13" s="3">
        <v>46023</v>
      </c>
      <c r="C13" s="3">
        <v>46112</v>
      </c>
      <c r="D13" t="s">
        <v>84</v>
      </c>
      <c r="E13" t="s">
        <v>91</v>
      </c>
      <c r="F13" t="s">
        <v>112</v>
      </c>
      <c r="G13" t="s">
        <v>112</v>
      </c>
      <c r="H13" t="s">
        <v>112</v>
      </c>
      <c r="J13" t="s">
        <v>83</v>
      </c>
      <c r="K13" t="s">
        <v>58</v>
      </c>
      <c r="L13" t="s">
        <v>168</v>
      </c>
      <c r="M13" s="5" t="str">
        <f ca="1">HYPERLINK("#"&amp;CELL("direccion",Tabla_472796!A19),"6")</f>
        <v>6</v>
      </c>
      <c r="N13" s="4" t="s">
        <v>184</v>
      </c>
      <c r="O13" s="5" t="s">
        <v>209</v>
      </c>
      <c r="P13" t="s">
        <v>69</v>
      </c>
      <c r="Q13" s="4" t="s">
        <v>346</v>
      </c>
      <c r="R13" t="s">
        <v>81</v>
      </c>
      <c r="S13" s="3">
        <v>46112</v>
      </c>
    </row>
    <row r="14" spans="1:20" x14ac:dyDescent="0.25">
      <c r="A14">
        <v>2026</v>
      </c>
      <c r="B14" s="3">
        <v>46023</v>
      </c>
      <c r="C14" s="3">
        <v>46112</v>
      </c>
      <c r="D14" t="s">
        <v>86</v>
      </c>
      <c r="E14" t="s">
        <v>92</v>
      </c>
      <c r="F14" t="s">
        <v>122</v>
      </c>
      <c r="G14" t="s">
        <v>123</v>
      </c>
      <c r="H14" t="s">
        <v>124</v>
      </c>
      <c r="I14" t="s">
        <v>57</v>
      </c>
      <c r="J14" t="s">
        <v>83</v>
      </c>
      <c r="K14" t="s">
        <v>63</v>
      </c>
      <c r="L14" t="s">
        <v>171</v>
      </c>
      <c r="M14" s="5" t="str">
        <f ca="1">HYPERLINK("#"&amp;CELL("direccion",Tabla_472796!A22),"7")</f>
        <v>7</v>
      </c>
      <c r="N14" s="4" t="s">
        <v>188</v>
      </c>
      <c r="O14" s="5" t="s">
        <v>210</v>
      </c>
      <c r="P14" t="s">
        <v>69</v>
      </c>
      <c r="Q14" s="4" t="s">
        <v>346</v>
      </c>
      <c r="R14" t="s">
        <v>81</v>
      </c>
      <c r="S14" s="3">
        <v>46112</v>
      </c>
    </row>
    <row r="15" spans="1:20" x14ac:dyDescent="0.25">
      <c r="A15">
        <v>2026</v>
      </c>
      <c r="B15" s="3">
        <v>46023</v>
      </c>
      <c r="C15" s="3">
        <v>46112</v>
      </c>
      <c r="D15" t="s">
        <v>86</v>
      </c>
      <c r="E15" t="s">
        <v>93</v>
      </c>
      <c r="F15" t="s">
        <v>112</v>
      </c>
      <c r="G15" t="s">
        <v>112</v>
      </c>
      <c r="H15" t="s">
        <v>112</v>
      </c>
      <c r="J15" t="s">
        <v>83</v>
      </c>
      <c r="K15" t="s">
        <v>58</v>
      </c>
      <c r="L15" t="s">
        <v>168</v>
      </c>
      <c r="M15" s="5" t="str">
        <f ca="1">HYPERLINK("#"&amp;CELL("direccion",Tabla_472796!A25),"8")</f>
        <v>8</v>
      </c>
      <c r="N15" s="4" t="s">
        <v>184</v>
      </c>
      <c r="O15" s="5" t="s">
        <v>211</v>
      </c>
      <c r="P15" t="s">
        <v>69</v>
      </c>
      <c r="Q15" s="4" t="s">
        <v>346</v>
      </c>
      <c r="R15" t="s">
        <v>81</v>
      </c>
      <c r="S15" s="3">
        <v>46112</v>
      </c>
    </row>
    <row r="16" spans="1:20" x14ac:dyDescent="0.25">
      <c r="A16">
        <v>2026</v>
      </c>
      <c r="B16" s="3">
        <v>46023</v>
      </c>
      <c r="C16" s="3">
        <v>46112</v>
      </c>
      <c r="D16" t="s">
        <v>84</v>
      </c>
      <c r="E16" t="s">
        <v>94</v>
      </c>
      <c r="F16" t="s">
        <v>125</v>
      </c>
      <c r="G16" t="s">
        <v>126</v>
      </c>
      <c r="H16" t="s">
        <v>127</v>
      </c>
      <c r="I16" t="s">
        <v>56</v>
      </c>
      <c r="J16" t="s">
        <v>83</v>
      </c>
      <c r="K16" t="s">
        <v>63</v>
      </c>
      <c r="L16" t="s">
        <v>172</v>
      </c>
      <c r="M16" s="5" t="str">
        <f ca="1">HYPERLINK("#"&amp;CELL("direccion",Tabla_472796!A28),"9")</f>
        <v>9</v>
      </c>
      <c r="N16" s="4" t="s">
        <v>189</v>
      </c>
      <c r="O16" s="5" t="s">
        <v>212</v>
      </c>
      <c r="P16" t="s">
        <v>69</v>
      </c>
      <c r="Q16" s="4" t="s">
        <v>346</v>
      </c>
      <c r="R16" t="s">
        <v>81</v>
      </c>
      <c r="S16" s="3">
        <v>46112</v>
      </c>
    </row>
    <row r="17" spans="1:20" x14ac:dyDescent="0.25">
      <c r="A17">
        <v>2026</v>
      </c>
      <c r="B17" s="3">
        <v>46023</v>
      </c>
      <c r="C17" s="3">
        <v>46112</v>
      </c>
      <c r="D17" t="s">
        <v>86</v>
      </c>
      <c r="E17" t="s">
        <v>95</v>
      </c>
      <c r="F17" t="s">
        <v>128</v>
      </c>
      <c r="G17" t="s">
        <v>129</v>
      </c>
      <c r="H17" t="s">
        <v>130</v>
      </c>
      <c r="I17" t="s">
        <v>56</v>
      </c>
      <c r="J17" t="s">
        <v>83</v>
      </c>
      <c r="K17" t="s">
        <v>62</v>
      </c>
      <c r="L17" t="s">
        <v>173</v>
      </c>
      <c r="M17" s="5" t="str">
        <f ca="1">HYPERLINK("#"&amp;CELL("direccion",Tabla_472796!A31),"10")</f>
        <v>10</v>
      </c>
      <c r="N17" s="4" t="s">
        <v>190</v>
      </c>
      <c r="O17" s="5" t="s">
        <v>213</v>
      </c>
      <c r="P17" t="s">
        <v>69</v>
      </c>
      <c r="Q17" s="4" t="s">
        <v>346</v>
      </c>
      <c r="R17" t="s">
        <v>81</v>
      </c>
      <c r="S17" s="3">
        <v>46112</v>
      </c>
    </row>
    <row r="18" spans="1:20" x14ac:dyDescent="0.25">
      <c r="A18">
        <v>2026</v>
      </c>
      <c r="B18" s="3">
        <v>46023</v>
      </c>
      <c r="C18" s="3">
        <v>46112</v>
      </c>
      <c r="D18" t="s">
        <v>86</v>
      </c>
      <c r="E18" t="s">
        <v>96</v>
      </c>
      <c r="F18" t="s">
        <v>131</v>
      </c>
      <c r="G18" t="s">
        <v>114</v>
      </c>
      <c r="H18" t="s">
        <v>132</v>
      </c>
      <c r="I18" t="s">
        <v>56</v>
      </c>
      <c r="J18" t="s">
        <v>83</v>
      </c>
      <c r="K18" t="s">
        <v>61</v>
      </c>
      <c r="L18" t="s">
        <v>61</v>
      </c>
      <c r="M18" s="5" t="str">
        <f ca="1">HYPERLINK("#"&amp;CELL("direccion",Tabla_472796!A34),"11")</f>
        <v>11</v>
      </c>
      <c r="N18" s="4" t="s">
        <v>191</v>
      </c>
      <c r="O18" s="5" t="s">
        <v>214</v>
      </c>
      <c r="P18" t="s">
        <v>69</v>
      </c>
      <c r="Q18" s="4" t="s">
        <v>346</v>
      </c>
      <c r="R18" t="s">
        <v>81</v>
      </c>
      <c r="S18" s="3">
        <v>46112</v>
      </c>
    </row>
    <row r="19" spans="1:20" x14ac:dyDescent="0.25">
      <c r="A19">
        <v>2026</v>
      </c>
      <c r="B19" s="3">
        <v>46023</v>
      </c>
      <c r="C19" s="3">
        <v>46112</v>
      </c>
      <c r="D19" t="s">
        <v>89</v>
      </c>
      <c r="E19" t="s">
        <v>97</v>
      </c>
      <c r="F19" t="s">
        <v>133</v>
      </c>
      <c r="G19" t="s">
        <v>114</v>
      </c>
      <c r="H19" t="s">
        <v>134</v>
      </c>
      <c r="I19" t="s">
        <v>57</v>
      </c>
      <c r="J19" t="s">
        <v>83</v>
      </c>
      <c r="K19" t="s">
        <v>63</v>
      </c>
      <c r="L19" t="s">
        <v>174</v>
      </c>
      <c r="M19" s="5" t="str">
        <f ca="1">HYPERLINK("#"&amp;CELL("direccion",Tabla_472796!A37),"12")</f>
        <v>12</v>
      </c>
      <c r="N19" s="4" t="s">
        <v>192</v>
      </c>
      <c r="O19" s="5" t="s">
        <v>215</v>
      </c>
      <c r="P19" t="s">
        <v>69</v>
      </c>
      <c r="Q19" s="4" t="s">
        <v>346</v>
      </c>
      <c r="R19" t="s">
        <v>81</v>
      </c>
      <c r="S19" s="3">
        <v>46112</v>
      </c>
    </row>
    <row r="20" spans="1:20" x14ac:dyDescent="0.25">
      <c r="A20">
        <v>2026</v>
      </c>
      <c r="B20" s="3">
        <v>46023</v>
      </c>
      <c r="C20" s="3">
        <v>46112</v>
      </c>
      <c r="D20" t="s">
        <v>86</v>
      </c>
      <c r="E20" t="s">
        <v>98</v>
      </c>
      <c r="F20" t="s">
        <v>135</v>
      </c>
      <c r="G20" t="s">
        <v>136</v>
      </c>
      <c r="H20" t="s">
        <v>137</v>
      </c>
      <c r="I20" t="s">
        <v>57</v>
      </c>
      <c r="J20" t="s">
        <v>83</v>
      </c>
      <c r="K20" t="s">
        <v>63</v>
      </c>
      <c r="L20" t="s">
        <v>169</v>
      </c>
      <c r="M20" s="5" t="str">
        <f ca="1">HYPERLINK("#"&amp;CELL("direccion",Tabla_472796!A40),"13")</f>
        <v>13</v>
      </c>
      <c r="N20" s="4" t="s">
        <v>193</v>
      </c>
      <c r="O20" s="5" t="s">
        <v>216</v>
      </c>
      <c r="P20" t="s">
        <v>69</v>
      </c>
      <c r="Q20" s="4" t="s">
        <v>346</v>
      </c>
      <c r="R20" t="s">
        <v>81</v>
      </c>
      <c r="S20" s="3">
        <v>46112</v>
      </c>
    </row>
    <row r="21" spans="1:20" x14ac:dyDescent="0.25">
      <c r="A21">
        <v>2026</v>
      </c>
      <c r="B21" s="3">
        <v>46023</v>
      </c>
      <c r="C21" s="3">
        <v>46112</v>
      </c>
      <c r="D21" t="s">
        <v>86</v>
      </c>
      <c r="E21" t="s">
        <v>99</v>
      </c>
      <c r="F21" t="s">
        <v>138</v>
      </c>
      <c r="G21" t="s">
        <v>139</v>
      </c>
      <c r="H21" t="s">
        <v>140</v>
      </c>
      <c r="I21" t="s">
        <v>56</v>
      </c>
      <c r="J21" t="s">
        <v>83</v>
      </c>
      <c r="K21" t="s">
        <v>65</v>
      </c>
      <c r="L21" t="s">
        <v>175</v>
      </c>
      <c r="M21" s="5" t="str">
        <f ca="1">HYPERLINK("#"&amp;CELL("direccion",Tabla_472796!A43),"14")</f>
        <v>14</v>
      </c>
      <c r="N21" s="4" t="s">
        <v>194</v>
      </c>
      <c r="O21" s="5" t="s">
        <v>217</v>
      </c>
      <c r="P21" t="s">
        <v>69</v>
      </c>
      <c r="Q21" s="4" t="s">
        <v>346</v>
      </c>
      <c r="R21" t="s">
        <v>81</v>
      </c>
      <c r="S21" s="3">
        <v>46112</v>
      </c>
    </row>
    <row r="22" spans="1:20" x14ac:dyDescent="0.25">
      <c r="A22">
        <v>2026</v>
      </c>
      <c r="B22" s="3">
        <v>46023</v>
      </c>
      <c r="C22" s="3">
        <v>46112</v>
      </c>
      <c r="D22" t="s">
        <v>84</v>
      </c>
      <c r="E22" t="s">
        <v>100</v>
      </c>
      <c r="F22" t="s">
        <v>112</v>
      </c>
      <c r="G22" t="s">
        <v>112</v>
      </c>
      <c r="H22" t="s">
        <v>112</v>
      </c>
      <c r="J22" t="s">
        <v>83</v>
      </c>
      <c r="K22" t="s">
        <v>58</v>
      </c>
      <c r="L22" t="s">
        <v>168</v>
      </c>
      <c r="M22" s="5" t="str">
        <f ca="1">HYPERLINK("#"&amp;CELL("direccion",Tabla_472796!A46),"15")</f>
        <v>15</v>
      </c>
      <c r="N22" s="4" t="s">
        <v>184</v>
      </c>
      <c r="O22" s="5" t="s">
        <v>218</v>
      </c>
      <c r="P22" t="s">
        <v>69</v>
      </c>
      <c r="Q22" s="4" t="s">
        <v>346</v>
      </c>
      <c r="R22" t="s">
        <v>81</v>
      </c>
      <c r="S22" s="3">
        <v>46112</v>
      </c>
    </row>
    <row r="23" spans="1:20" x14ac:dyDescent="0.25">
      <c r="A23">
        <v>2026</v>
      </c>
      <c r="B23" s="3">
        <v>46023</v>
      </c>
      <c r="C23" s="3">
        <v>46112</v>
      </c>
      <c r="D23" t="s">
        <v>86</v>
      </c>
      <c r="E23" t="s">
        <v>101</v>
      </c>
      <c r="F23" t="s">
        <v>141</v>
      </c>
      <c r="G23" t="s">
        <v>123</v>
      </c>
      <c r="H23" t="s">
        <v>142</v>
      </c>
      <c r="I23" t="s">
        <v>56</v>
      </c>
      <c r="J23" t="s">
        <v>83</v>
      </c>
      <c r="K23" t="s">
        <v>58</v>
      </c>
      <c r="L23" t="s">
        <v>176</v>
      </c>
      <c r="M23" s="5" t="str">
        <f ca="1">HYPERLINK("#"&amp;CELL("direccion",Tabla_472796!A49),"16")</f>
        <v>16</v>
      </c>
      <c r="N23" s="4" t="s">
        <v>347</v>
      </c>
      <c r="O23" s="5" t="s">
        <v>219</v>
      </c>
      <c r="P23" t="s">
        <v>69</v>
      </c>
      <c r="Q23" s="4" t="s">
        <v>346</v>
      </c>
      <c r="R23" t="s">
        <v>81</v>
      </c>
      <c r="S23" s="3">
        <v>46112</v>
      </c>
      <c r="T23" s="9" t="s">
        <v>349</v>
      </c>
    </row>
    <row r="24" spans="1:20" x14ac:dyDescent="0.25">
      <c r="A24">
        <v>2026</v>
      </c>
      <c r="B24" s="3">
        <v>46023</v>
      </c>
      <c r="C24" s="3">
        <v>46112</v>
      </c>
      <c r="D24" t="s">
        <v>86</v>
      </c>
      <c r="E24" t="s">
        <v>102</v>
      </c>
      <c r="F24" t="s">
        <v>143</v>
      </c>
      <c r="G24" t="s">
        <v>114</v>
      </c>
      <c r="H24" t="s">
        <v>144</v>
      </c>
      <c r="I24" t="s">
        <v>56</v>
      </c>
      <c r="J24" t="s">
        <v>83</v>
      </c>
      <c r="K24" t="s">
        <v>65</v>
      </c>
      <c r="L24" t="s">
        <v>177</v>
      </c>
      <c r="M24" s="5" t="str">
        <f ca="1">HYPERLINK("#"&amp;CELL("direccion",Tabla_472796!A52),"17")</f>
        <v>17</v>
      </c>
      <c r="N24" s="4" t="s">
        <v>195</v>
      </c>
      <c r="O24" s="5" t="s">
        <v>220</v>
      </c>
      <c r="P24" t="s">
        <v>69</v>
      </c>
      <c r="Q24" s="4" t="s">
        <v>346</v>
      </c>
      <c r="R24" t="s">
        <v>81</v>
      </c>
      <c r="S24" s="3">
        <v>46112</v>
      </c>
    </row>
    <row r="25" spans="1:20" x14ac:dyDescent="0.25">
      <c r="A25">
        <v>2026</v>
      </c>
      <c r="B25" s="3">
        <v>46023</v>
      </c>
      <c r="C25" s="3">
        <v>46112</v>
      </c>
      <c r="D25" t="s">
        <v>89</v>
      </c>
      <c r="E25" t="s">
        <v>103</v>
      </c>
      <c r="F25" t="s">
        <v>145</v>
      </c>
      <c r="G25" t="s">
        <v>146</v>
      </c>
      <c r="H25" t="s">
        <v>147</v>
      </c>
      <c r="I25" t="s">
        <v>57</v>
      </c>
      <c r="J25" t="s">
        <v>83</v>
      </c>
      <c r="K25" t="s">
        <v>63</v>
      </c>
      <c r="L25" t="s">
        <v>178</v>
      </c>
      <c r="M25" s="5" t="str">
        <f ca="1">HYPERLINK("#"&amp;CELL("direccion",Tabla_472796!A55),"18")</f>
        <v>18</v>
      </c>
      <c r="N25" s="4" t="s">
        <v>196</v>
      </c>
      <c r="O25" s="4" t="s">
        <v>348</v>
      </c>
      <c r="P25" t="s">
        <v>69</v>
      </c>
      <c r="Q25" s="4" t="s">
        <v>346</v>
      </c>
      <c r="R25" t="s">
        <v>81</v>
      </c>
      <c r="S25" s="3">
        <v>46112</v>
      </c>
    </row>
    <row r="26" spans="1:20" x14ac:dyDescent="0.25">
      <c r="A26">
        <v>2026</v>
      </c>
      <c r="B26" s="3">
        <v>46023</v>
      </c>
      <c r="C26" s="3">
        <v>46112</v>
      </c>
      <c r="D26" t="s">
        <v>84</v>
      </c>
      <c r="E26" t="s">
        <v>104</v>
      </c>
      <c r="F26" t="s">
        <v>148</v>
      </c>
      <c r="G26" t="s">
        <v>149</v>
      </c>
      <c r="H26" t="s">
        <v>150</v>
      </c>
      <c r="I26" t="s">
        <v>56</v>
      </c>
      <c r="J26" t="s">
        <v>83</v>
      </c>
      <c r="K26" t="s">
        <v>63</v>
      </c>
      <c r="L26" t="s">
        <v>171</v>
      </c>
      <c r="M26" s="5" t="str">
        <f ca="1">HYPERLINK("#"&amp;CELL("direccion",Tabla_472796!A58),"19")</f>
        <v>19</v>
      </c>
      <c r="N26" s="4" t="s">
        <v>197</v>
      </c>
      <c r="O26" s="5" t="s">
        <v>221</v>
      </c>
      <c r="P26" t="s">
        <v>69</v>
      </c>
      <c r="Q26" s="4" t="s">
        <v>346</v>
      </c>
      <c r="R26" t="s">
        <v>81</v>
      </c>
      <c r="S26" s="3">
        <v>46112</v>
      </c>
    </row>
    <row r="27" spans="1:20" x14ac:dyDescent="0.25">
      <c r="A27">
        <v>2026</v>
      </c>
      <c r="B27" s="3">
        <v>46023</v>
      </c>
      <c r="C27" s="3">
        <v>46112</v>
      </c>
      <c r="D27" t="s">
        <v>86</v>
      </c>
      <c r="E27" t="s">
        <v>105</v>
      </c>
      <c r="F27" t="s">
        <v>151</v>
      </c>
      <c r="G27" t="s">
        <v>146</v>
      </c>
      <c r="H27" t="s">
        <v>152</v>
      </c>
      <c r="I27" t="s">
        <v>56</v>
      </c>
      <c r="J27" t="s">
        <v>83</v>
      </c>
      <c r="K27" t="s">
        <v>63</v>
      </c>
      <c r="L27" t="s">
        <v>179</v>
      </c>
      <c r="M27" s="5" t="str">
        <f ca="1">HYPERLINK("#"&amp;CELL("direccion",Tabla_472796!A61),"20")</f>
        <v>20</v>
      </c>
      <c r="N27" s="4" t="s">
        <v>198</v>
      </c>
      <c r="O27" s="5" t="s">
        <v>222</v>
      </c>
      <c r="P27" t="s">
        <v>69</v>
      </c>
      <c r="Q27" s="4" t="s">
        <v>346</v>
      </c>
      <c r="R27" t="s">
        <v>81</v>
      </c>
      <c r="S27" s="3">
        <v>46112</v>
      </c>
    </row>
    <row r="28" spans="1:20" x14ac:dyDescent="0.25">
      <c r="A28">
        <v>2026</v>
      </c>
      <c r="B28" s="3">
        <v>46023</v>
      </c>
      <c r="C28" s="3">
        <v>46112</v>
      </c>
      <c r="D28" t="s">
        <v>86</v>
      </c>
      <c r="E28" t="s">
        <v>106</v>
      </c>
      <c r="F28" t="s">
        <v>153</v>
      </c>
      <c r="G28" t="s">
        <v>154</v>
      </c>
      <c r="H28" t="s">
        <v>155</v>
      </c>
      <c r="I28" t="s">
        <v>57</v>
      </c>
      <c r="J28" t="s">
        <v>83</v>
      </c>
      <c r="K28" t="s">
        <v>62</v>
      </c>
      <c r="L28" t="s">
        <v>180</v>
      </c>
      <c r="M28" s="5" t="str">
        <f ca="1">HYPERLINK("#"&amp;CELL("direccion",Tabla_472796!A64),"21")</f>
        <v>21</v>
      </c>
      <c r="N28" s="4" t="s">
        <v>199</v>
      </c>
      <c r="O28" s="5" t="s">
        <v>223</v>
      </c>
      <c r="P28" t="s">
        <v>69</v>
      </c>
      <c r="Q28" s="4" t="s">
        <v>346</v>
      </c>
      <c r="R28" t="s">
        <v>81</v>
      </c>
      <c r="S28" s="3">
        <v>46112</v>
      </c>
    </row>
    <row r="29" spans="1:20" x14ac:dyDescent="0.25">
      <c r="A29">
        <v>2026</v>
      </c>
      <c r="B29" s="3">
        <v>46023</v>
      </c>
      <c r="C29" s="3">
        <v>46112</v>
      </c>
      <c r="D29" t="s">
        <v>84</v>
      </c>
      <c r="E29" t="s">
        <v>107</v>
      </c>
      <c r="F29" t="s">
        <v>112</v>
      </c>
      <c r="G29" t="s">
        <v>112</v>
      </c>
      <c r="H29" t="s">
        <v>112</v>
      </c>
      <c r="J29" t="s">
        <v>83</v>
      </c>
      <c r="K29" t="s">
        <v>58</v>
      </c>
      <c r="L29" t="s">
        <v>168</v>
      </c>
      <c r="M29" s="5" t="str">
        <f ca="1">HYPERLINK("#"&amp;CELL("direccion",Tabla_472796!A67),"22")</f>
        <v>22</v>
      </c>
      <c r="N29" s="4" t="s">
        <v>184</v>
      </c>
      <c r="O29" s="5" t="s">
        <v>224</v>
      </c>
      <c r="P29" t="s">
        <v>69</v>
      </c>
      <c r="Q29" s="4" t="s">
        <v>346</v>
      </c>
      <c r="R29" t="s">
        <v>81</v>
      </c>
      <c r="S29" s="3">
        <v>46112</v>
      </c>
    </row>
    <row r="30" spans="1:20" x14ac:dyDescent="0.25">
      <c r="A30">
        <v>2026</v>
      </c>
      <c r="B30" s="3">
        <v>46023</v>
      </c>
      <c r="C30" s="3">
        <v>46112</v>
      </c>
      <c r="D30" t="s">
        <v>86</v>
      </c>
      <c r="E30" t="s">
        <v>108</v>
      </c>
      <c r="F30" t="s">
        <v>156</v>
      </c>
      <c r="G30" t="s">
        <v>157</v>
      </c>
      <c r="H30" t="s">
        <v>158</v>
      </c>
      <c r="I30" t="s">
        <v>56</v>
      </c>
      <c r="J30" t="s">
        <v>83</v>
      </c>
      <c r="K30" t="s">
        <v>63</v>
      </c>
      <c r="L30" t="s">
        <v>181</v>
      </c>
      <c r="M30" s="5" t="str">
        <f ca="1">HYPERLINK("#"&amp;CELL("direccion",Tabla_472796!A70),"23")</f>
        <v>23</v>
      </c>
      <c r="N30" s="4" t="s">
        <v>200</v>
      </c>
      <c r="O30" s="5" t="s">
        <v>225</v>
      </c>
      <c r="P30" t="s">
        <v>69</v>
      </c>
      <c r="Q30" s="4" t="s">
        <v>346</v>
      </c>
      <c r="R30" t="s">
        <v>81</v>
      </c>
      <c r="S30" s="3">
        <v>46112</v>
      </c>
    </row>
    <row r="31" spans="1:20" x14ac:dyDescent="0.25">
      <c r="A31">
        <v>2026</v>
      </c>
      <c r="B31" s="3">
        <v>46023</v>
      </c>
      <c r="C31" s="3">
        <v>46112</v>
      </c>
      <c r="D31" t="s">
        <v>86</v>
      </c>
      <c r="E31" t="s">
        <v>109</v>
      </c>
      <c r="F31" t="s">
        <v>159</v>
      </c>
      <c r="G31" t="s">
        <v>160</v>
      </c>
      <c r="H31" t="s">
        <v>161</v>
      </c>
      <c r="I31" t="s">
        <v>56</v>
      </c>
      <c r="J31" t="s">
        <v>83</v>
      </c>
      <c r="K31" t="s">
        <v>63</v>
      </c>
      <c r="L31" t="s">
        <v>172</v>
      </c>
      <c r="M31" s="5" t="str">
        <f ca="1">HYPERLINK("#"&amp;CELL("direccion",Tabla_472796!A73),"24")</f>
        <v>24</v>
      </c>
      <c r="N31" s="4" t="s">
        <v>201</v>
      </c>
      <c r="O31" s="5" t="s">
        <v>226</v>
      </c>
      <c r="P31" t="s">
        <v>69</v>
      </c>
      <c r="Q31" s="4" t="s">
        <v>346</v>
      </c>
      <c r="R31" t="s">
        <v>81</v>
      </c>
      <c r="S31" s="3">
        <v>46112</v>
      </c>
    </row>
    <row r="32" spans="1:20" x14ac:dyDescent="0.25">
      <c r="A32">
        <v>2026</v>
      </c>
      <c r="B32" s="3">
        <v>46023</v>
      </c>
      <c r="C32" s="3">
        <v>46112</v>
      </c>
      <c r="D32" t="s">
        <v>84</v>
      </c>
      <c r="E32" t="s">
        <v>110</v>
      </c>
      <c r="F32" t="s">
        <v>162</v>
      </c>
      <c r="G32" t="s">
        <v>163</v>
      </c>
      <c r="H32" t="s">
        <v>164</v>
      </c>
      <c r="I32" t="s">
        <v>56</v>
      </c>
      <c r="J32" t="s">
        <v>83</v>
      </c>
      <c r="K32" t="s">
        <v>63</v>
      </c>
      <c r="L32" t="s">
        <v>182</v>
      </c>
      <c r="M32" s="5" t="str">
        <f ca="1">HYPERLINK("#"&amp;CELL("direccion",Tabla_472796!A76),"25")</f>
        <v>25</v>
      </c>
      <c r="N32" s="4" t="s">
        <v>202</v>
      </c>
      <c r="O32" s="4" t="s">
        <v>348</v>
      </c>
      <c r="P32" t="s">
        <v>69</v>
      </c>
      <c r="Q32" s="4" t="s">
        <v>346</v>
      </c>
      <c r="R32" t="s">
        <v>81</v>
      </c>
      <c r="S32" s="3">
        <v>46112</v>
      </c>
    </row>
    <row r="33" spans="1:19" x14ac:dyDescent="0.25">
      <c r="A33">
        <v>2026</v>
      </c>
      <c r="B33" s="3">
        <v>46023</v>
      </c>
      <c r="C33" s="3">
        <v>46112</v>
      </c>
      <c r="D33" t="s">
        <v>86</v>
      </c>
      <c r="E33" t="s">
        <v>111</v>
      </c>
      <c r="F33" t="s">
        <v>165</v>
      </c>
      <c r="G33" t="s">
        <v>166</v>
      </c>
      <c r="H33" t="s">
        <v>167</v>
      </c>
      <c r="I33" t="s">
        <v>56</v>
      </c>
      <c r="J33" t="s">
        <v>83</v>
      </c>
      <c r="K33" t="s">
        <v>63</v>
      </c>
      <c r="L33" t="s">
        <v>183</v>
      </c>
      <c r="M33" s="5" t="str">
        <f ca="1">HYPERLINK("#"&amp;CELL("direccion",Tabla_472796!A79),"26")</f>
        <v>26</v>
      </c>
      <c r="N33" s="4" t="s">
        <v>203</v>
      </c>
      <c r="O33" s="5" t="s">
        <v>227</v>
      </c>
      <c r="P33" t="s">
        <v>69</v>
      </c>
      <c r="Q33" s="4" t="s">
        <v>346</v>
      </c>
      <c r="R33" t="s">
        <v>81</v>
      </c>
      <c r="S33" s="3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N8" r:id="rId1"/>
    <hyperlink ref="N10" r:id="rId2"/>
    <hyperlink ref="N13" r:id="rId3"/>
    <hyperlink ref="N15" r:id="rId4"/>
    <hyperlink ref="N22" r:id="rId5"/>
    <hyperlink ref="N29" r:id="rId6"/>
    <hyperlink ref="N9" r:id="rId7"/>
    <hyperlink ref="N11" r:id="rId8"/>
    <hyperlink ref="N12" r:id="rId9"/>
    <hyperlink ref="N14" r:id="rId10"/>
    <hyperlink ref="N16" r:id="rId11"/>
    <hyperlink ref="N17" r:id="rId12"/>
    <hyperlink ref="N18" r:id="rId13"/>
    <hyperlink ref="N19" r:id="rId14"/>
    <hyperlink ref="N20" r:id="rId15"/>
    <hyperlink ref="N21" r:id="rId16"/>
    <hyperlink ref="N24" r:id="rId17"/>
    <hyperlink ref="N25" r:id="rId18"/>
    <hyperlink ref="N26" r:id="rId19"/>
    <hyperlink ref="N27" r:id="rId20"/>
    <hyperlink ref="N28" r:id="rId21"/>
    <hyperlink ref="N30" r:id="rId22"/>
    <hyperlink ref="N31" r:id="rId23"/>
    <hyperlink ref="N32" r:id="rId24"/>
    <hyperlink ref="N33" r:id="rId25"/>
    <hyperlink ref="O8" r:id="rId26"/>
    <hyperlink ref="O9" r:id="rId27"/>
    <hyperlink ref="O10" r:id="rId28"/>
    <hyperlink ref="O11" r:id="rId29"/>
    <hyperlink ref="O12" r:id="rId30"/>
    <hyperlink ref="O13" r:id="rId31"/>
    <hyperlink ref="O14" r:id="rId32"/>
    <hyperlink ref="O15" r:id="rId33"/>
    <hyperlink ref="O16" r:id="rId34"/>
    <hyperlink ref="O17" r:id="rId35"/>
    <hyperlink ref="O18" r:id="rId36"/>
    <hyperlink ref="O19" r:id="rId37"/>
    <hyperlink ref="O20" r:id="rId38"/>
    <hyperlink ref="O21" r:id="rId39"/>
    <hyperlink ref="O22" r:id="rId40"/>
    <hyperlink ref="O23" r:id="rId41"/>
    <hyperlink ref="O24" r:id="rId42"/>
    <hyperlink ref="O26" r:id="rId43"/>
    <hyperlink ref="O27" r:id="rId44"/>
    <hyperlink ref="O28" r:id="rId45"/>
    <hyperlink ref="O29" r:id="rId46"/>
    <hyperlink ref="O30" r:id="rId47"/>
    <hyperlink ref="O31" r:id="rId48"/>
    <hyperlink ref="O33" r:id="rId49"/>
    <hyperlink ref="Q8" r:id="rId50"/>
    <hyperlink ref="Q9:Q33" r:id="rId51" display="https://transparencia.finanzas.cdmx.gob.mx/repositorio/public/upload/repositorio/DGAyF/2026/SCP/FRACC%20XVII/F17_2026_sanciones.pdf"/>
    <hyperlink ref="N23" r:id="rId52"/>
    <hyperlink ref="O25" r:id="rId53"/>
    <hyperlink ref="O32" r:id="rId5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" workbookViewId="0">
      <selection activeCell="B54" sqref="B5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7" t="s">
        <v>112</v>
      </c>
      <c r="C4" s="7" t="s">
        <v>112</v>
      </c>
      <c r="D4" t="s">
        <v>112</v>
      </c>
      <c r="E4" t="s">
        <v>112</v>
      </c>
      <c r="F4" t="s">
        <v>112</v>
      </c>
    </row>
    <row r="5" spans="1:6" x14ac:dyDescent="0.25">
      <c r="A5">
        <v>1</v>
      </c>
      <c r="B5" s="7" t="s">
        <v>112</v>
      </c>
      <c r="C5" s="7" t="s">
        <v>112</v>
      </c>
      <c r="D5" t="s">
        <v>112</v>
      </c>
      <c r="E5" t="s">
        <v>112</v>
      </c>
      <c r="F5" t="s">
        <v>112</v>
      </c>
    </row>
    <row r="6" spans="1:6" x14ac:dyDescent="0.25">
      <c r="A6">
        <v>1</v>
      </c>
      <c r="B6" s="7" t="s">
        <v>112</v>
      </c>
      <c r="C6" s="7" t="s">
        <v>112</v>
      </c>
      <c r="D6" t="s">
        <v>112</v>
      </c>
      <c r="E6" t="s">
        <v>112</v>
      </c>
      <c r="F6" t="s">
        <v>112</v>
      </c>
    </row>
    <row r="7" spans="1:6" x14ac:dyDescent="0.25">
      <c r="A7">
        <v>2</v>
      </c>
      <c r="B7" s="7">
        <v>44728</v>
      </c>
      <c r="C7" s="7">
        <v>45823</v>
      </c>
      <c r="D7" t="s">
        <v>83</v>
      </c>
      <c r="E7" t="s">
        <v>228</v>
      </c>
      <c r="F7" t="s">
        <v>229</v>
      </c>
    </row>
    <row r="8" spans="1:6" x14ac:dyDescent="0.25">
      <c r="A8">
        <v>2</v>
      </c>
      <c r="B8" s="7">
        <v>44044</v>
      </c>
      <c r="C8" s="7">
        <v>44727</v>
      </c>
      <c r="D8" t="s">
        <v>83</v>
      </c>
      <c r="E8" t="s">
        <v>230</v>
      </c>
      <c r="F8" t="s">
        <v>229</v>
      </c>
    </row>
    <row r="9" spans="1:6" x14ac:dyDescent="0.25">
      <c r="A9">
        <v>2</v>
      </c>
      <c r="B9" s="7">
        <v>43525</v>
      </c>
      <c r="C9" s="8">
        <v>2020</v>
      </c>
      <c r="D9" t="s">
        <v>231</v>
      </c>
      <c r="E9" t="s">
        <v>232</v>
      </c>
      <c r="F9" t="s">
        <v>229</v>
      </c>
    </row>
    <row r="10" spans="1:6" x14ac:dyDescent="0.25">
      <c r="A10">
        <v>3</v>
      </c>
      <c r="B10" s="7" t="s">
        <v>112</v>
      </c>
      <c r="C10" s="7" t="s">
        <v>112</v>
      </c>
      <c r="D10" t="s">
        <v>112</v>
      </c>
      <c r="E10" t="s">
        <v>112</v>
      </c>
      <c r="F10" t="s">
        <v>112</v>
      </c>
    </row>
    <row r="11" spans="1:6" x14ac:dyDescent="0.25">
      <c r="A11">
        <v>3</v>
      </c>
      <c r="B11" s="7" t="s">
        <v>112</v>
      </c>
      <c r="C11" s="7" t="s">
        <v>112</v>
      </c>
      <c r="D11" t="s">
        <v>112</v>
      </c>
      <c r="E11" t="s">
        <v>112</v>
      </c>
      <c r="F11" t="s">
        <v>112</v>
      </c>
    </row>
    <row r="12" spans="1:6" x14ac:dyDescent="0.25">
      <c r="A12">
        <v>3</v>
      </c>
      <c r="B12" s="7" t="s">
        <v>112</v>
      </c>
      <c r="C12" s="7" t="s">
        <v>112</v>
      </c>
      <c r="D12" t="s">
        <v>112</v>
      </c>
      <c r="E12" t="s">
        <v>112</v>
      </c>
      <c r="F12" t="s">
        <v>112</v>
      </c>
    </row>
    <row r="13" spans="1:6" x14ac:dyDescent="0.25">
      <c r="A13">
        <v>4</v>
      </c>
      <c r="B13" s="8">
        <v>2022</v>
      </c>
      <c r="C13" s="7" t="s">
        <v>233</v>
      </c>
      <c r="D13" t="s">
        <v>83</v>
      </c>
      <c r="E13" t="s">
        <v>234</v>
      </c>
      <c r="F13" t="s">
        <v>235</v>
      </c>
    </row>
    <row r="14" spans="1:6" x14ac:dyDescent="0.25">
      <c r="A14">
        <v>4</v>
      </c>
      <c r="B14" s="8">
        <v>2012</v>
      </c>
      <c r="C14" s="8">
        <v>2018</v>
      </c>
      <c r="D14" t="s">
        <v>236</v>
      </c>
      <c r="E14" t="s">
        <v>237</v>
      </c>
      <c r="F14" t="s">
        <v>235</v>
      </c>
    </row>
    <row r="15" spans="1:6" x14ac:dyDescent="0.25">
      <c r="A15">
        <v>4</v>
      </c>
      <c r="B15" s="8">
        <v>2005</v>
      </c>
      <c r="C15" s="8">
        <v>2012</v>
      </c>
      <c r="D15" t="s">
        <v>238</v>
      </c>
      <c r="E15" t="s">
        <v>239</v>
      </c>
      <c r="F15" t="s">
        <v>235</v>
      </c>
    </row>
    <row r="16" spans="1:6" x14ac:dyDescent="0.25">
      <c r="A16">
        <v>5</v>
      </c>
      <c r="B16" s="7">
        <v>44197</v>
      </c>
      <c r="C16" s="7" t="s">
        <v>233</v>
      </c>
      <c r="D16" t="s">
        <v>240</v>
      </c>
      <c r="E16" t="s">
        <v>241</v>
      </c>
      <c r="F16" t="s">
        <v>242</v>
      </c>
    </row>
    <row r="17" spans="1:6" x14ac:dyDescent="0.25">
      <c r="A17">
        <v>5</v>
      </c>
      <c r="B17" s="7">
        <v>44075</v>
      </c>
      <c r="C17" s="7" t="s">
        <v>233</v>
      </c>
      <c r="D17" t="s">
        <v>243</v>
      </c>
      <c r="E17" t="s">
        <v>244</v>
      </c>
      <c r="F17" t="s">
        <v>242</v>
      </c>
    </row>
    <row r="18" spans="1:6" x14ac:dyDescent="0.25">
      <c r="A18">
        <v>5</v>
      </c>
      <c r="B18" s="7">
        <v>42979</v>
      </c>
      <c r="C18" s="8">
        <v>2020</v>
      </c>
      <c r="D18" t="s">
        <v>245</v>
      </c>
      <c r="E18" t="s">
        <v>246</v>
      </c>
      <c r="F18" t="s">
        <v>242</v>
      </c>
    </row>
    <row r="19" spans="1:6" x14ac:dyDescent="0.25">
      <c r="A19">
        <v>6</v>
      </c>
      <c r="B19" s="7" t="s">
        <v>112</v>
      </c>
      <c r="C19" s="7" t="s">
        <v>112</v>
      </c>
      <c r="D19" t="s">
        <v>112</v>
      </c>
      <c r="E19" t="s">
        <v>112</v>
      </c>
      <c r="F19" t="s">
        <v>112</v>
      </c>
    </row>
    <row r="20" spans="1:6" x14ac:dyDescent="0.25">
      <c r="A20">
        <v>6</v>
      </c>
      <c r="B20" s="7" t="s">
        <v>112</v>
      </c>
      <c r="C20" s="7" t="s">
        <v>112</v>
      </c>
      <c r="D20" t="s">
        <v>112</v>
      </c>
      <c r="E20" t="s">
        <v>112</v>
      </c>
      <c r="F20" t="s">
        <v>112</v>
      </c>
    </row>
    <row r="21" spans="1:6" x14ac:dyDescent="0.25">
      <c r="A21">
        <v>6</v>
      </c>
      <c r="B21" s="7" t="s">
        <v>112</v>
      </c>
      <c r="C21" s="7" t="s">
        <v>112</v>
      </c>
      <c r="D21" t="s">
        <v>112</v>
      </c>
      <c r="E21" t="s">
        <v>112</v>
      </c>
      <c r="F21" t="s">
        <v>112</v>
      </c>
    </row>
    <row r="22" spans="1:6" x14ac:dyDescent="0.25">
      <c r="A22">
        <v>7</v>
      </c>
      <c r="B22" s="7">
        <v>43831</v>
      </c>
      <c r="C22" s="7">
        <v>44423</v>
      </c>
      <c r="D22" t="s">
        <v>247</v>
      </c>
      <c r="E22" t="s">
        <v>248</v>
      </c>
      <c r="F22" t="s">
        <v>249</v>
      </c>
    </row>
    <row r="23" spans="1:6" x14ac:dyDescent="0.25">
      <c r="A23">
        <v>7</v>
      </c>
      <c r="B23" s="7">
        <v>43344</v>
      </c>
      <c r="C23" s="7">
        <v>43800</v>
      </c>
      <c r="D23" t="s">
        <v>250</v>
      </c>
      <c r="E23" t="s">
        <v>251</v>
      </c>
      <c r="F23" t="s">
        <v>249</v>
      </c>
    </row>
    <row r="24" spans="1:6" x14ac:dyDescent="0.25">
      <c r="A24">
        <v>7</v>
      </c>
      <c r="B24" s="7">
        <v>42064</v>
      </c>
      <c r="C24" s="7">
        <v>42644</v>
      </c>
      <c r="D24" t="s">
        <v>252</v>
      </c>
      <c r="E24" t="s">
        <v>253</v>
      </c>
      <c r="F24" t="s">
        <v>249</v>
      </c>
    </row>
    <row r="25" spans="1:6" x14ac:dyDescent="0.25">
      <c r="A25">
        <v>8</v>
      </c>
      <c r="B25" s="7" t="s">
        <v>112</v>
      </c>
      <c r="C25" s="7" t="s">
        <v>112</v>
      </c>
      <c r="D25" t="s">
        <v>112</v>
      </c>
      <c r="E25" t="s">
        <v>112</v>
      </c>
      <c r="F25" t="s">
        <v>112</v>
      </c>
    </row>
    <row r="26" spans="1:6" x14ac:dyDescent="0.25">
      <c r="A26">
        <v>8</v>
      </c>
      <c r="B26" s="7" t="s">
        <v>112</v>
      </c>
      <c r="C26" s="7" t="s">
        <v>112</v>
      </c>
      <c r="D26" t="s">
        <v>112</v>
      </c>
      <c r="E26" t="s">
        <v>112</v>
      </c>
      <c r="F26" t="s">
        <v>112</v>
      </c>
    </row>
    <row r="27" spans="1:6" x14ac:dyDescent="0.25">
      <c r="A27">
        <v>8</v>
      </c>
      <c r="B27" s="7" t="s">
        <v>112</v>
      </c>
      <c r="C27" s="7" t="s">
        <v>112</v>
      </c>
      <c r="D27" t="s">
        <v>112</v>
      </c>
      <c r="E27" t="s">
        <v>112</v>
      </c>
      <c r="F27" t="s">
        <v>112</v>
      </c>
    </row>
    <row r="28" spans="1:6" x14ac:dyDescent="0.25">
      <c r="A28">
        <v>9</v>
      </c>
      <c r="B28" s="6">
        <v>2009</v>
      </c>
      <c r="C28" s="6">
        <v>2018</v>
      </c>
      <c r="D28" t="s">
        <v>254</v>
      </c>
      <c r="E28" t="s">
        <v>255</v>
      </c>
      <c r="F28" t="s">
        <v>256</v>
      </c>
    </row>
    <row r="29" spans="1:6" x14ac:dyDescent="0.25">
      <c r="A29">
        <v>9</v>
      </c>
      <c r="B29" s="6">
        <v>2008</v>
      </c>
      <c r="C29" s="6">
        <v>2009</v>
      </c>
      <c r="D29" t="s">
        <v>254</v>
      </c>
      <c r="E29" t="s">
        <v>257</v>
      </c>
      <c r="F29" t="s">
        <v>256</v>
      </c>
    </row>
    <row r="30" spans="1:6" x14ac:dyDescent="0.25">
      <c r="A30">
        <v>9</v>
      </c>
      <c r="B30" s="6">
        <v>2005</v>
      </c>
      <c r="C30" s="6">
        <v>2007</v>
      </c>
      <c r="D30" t="s">
        <v>258</v>
      </c>
      <c r="E30" t="s">
        <v>259</v>
      </c>
      <c r="F30" t="s">
        <v>256</v>
      </c>
    </row>
    <row r="31" spans="1:6" x14ac:dyDescent="0.25">
      <c r="A31">
        <v>10</v>
      </c>
      <c r="B31" s="3">
        <v>43831</v>
      </c>
      <c r="C31" s="3">
        <v>44166</v>
      </c>
      <c r="D31" t="s">
        <v>247</v>
      </c>
      <c r="E31" t="s">
        <v>260</v>
      </c>
      <c r="F31" t="s">
        <v>261</v>
      </c>
    </row>
    <row r="32" spans="1:6" x14ac:dyDescent="0.25">
      <c r="A32">
        <v>10</v>
      </c>
      <c r="B32" s="3">
        <v>43709</v>
      </c>
      <c r="C32" s="7" t="s">
        <v>262</v>
      </c>
      <c r="D32" t="s">
        <v>263</v>
      </c>
      <c r="E32" t="s">
        <v>264</v>
      </c>
      <c r="F32" t="s">
        <v>261</v>
      </c>
    </row>
    <row r="33" spans="1:6" x14ac:dyDescent="0.25">
      <c r="A33">
        <v>10</v>
      </c>
      <c r="B33" s="3">
        <v>41244</v>
      </c>
      <c r="C33" s="7" t="s">
        <v>262</v>
      </c>
      <c r="D33" t="s">
        <v>265</v>
      </c>
      <c r="E33" t="s">
        <v>264</v>
      </c>
      <c r="F33" t="s">
        <v>261</v>
      </c>
    </row>
    <row r="34" spans="1:6" x14ac:dyDescent="0.25">
      <c r="A34">
        <v>11</v>
      </c>
      <c r="B34" s="3" t="s">
        <v>266</v>
      </c>
      <c r="C34" s="7" t="s">
        <v>267</v>
      </c>
      <c r="D34" t="s">
        <v>268</v>
      </c>
      <c r="E34" t="s">
        <v>269</v>
      </c>
      <c r="F34" t="s">
        <v>235</v>
      </c>
    </row>
    <row r="35" spans="1:6" x14ac:dyDescent="0.25">
      <c r="A35">
        <v>11</v>
      </c>
      <c r="B35" s="3" t="s">
        <v>270</v>
      </c>
      <c r="C35" s="7" t="s">
        <v>233</v>
      </c>
      <c r="D35" t="s">
        <v>271</v>
      </c>
      <c r="E35" t="s">
        <v>272</v>
      </c>
      <c r="F35" t="s">
        <v>235</v>
      </c>
    </row>
    <row r="36" spans="1:6" x14ac:dyDescent="0.25">
      <c r="A36">
        <v>11</v>
      </c>
      <c r="B36" s="3">
        <v>43282</v>
      </c>
      <c r="C36" s="7" t="s">
        <v>273</v>
      </c>
      <c r="D36" t="s">
        <v>274</v>
      </c>
      <c r="E36" t="s">
        <v>275</v>
      </c>
      <c r="F36" t="s">
        <v>235</v>
      </c>
    </row>
    <row r="37" spans="1:6" x14ac:dyDescent="0.25">
      <c r="A37">
        <v>12</v>
      </c>
      <c r="B37" s="3">
        <v>45185</v>
      </c>
      <c r="C37" s="3">
        <v>45641</v>
      </c>
      <c r="D37" t="s">
        <v>83</v>
      </c>
      <c r="E37" t="s">
        <v>100</v>
      </c>
      <c r="F37" t="s">
        <v>276</v>
      </c>
    </row>
    <row r="38" spans="1:6" x14ac:dyDescent="0.25">
      <c r="A38">
        <v>12</v>
      </c>
      <c r="B38" s="3">
        <v>44621</v>
      </c>
      <c r="C38" s="3">
        <v>45139</v>
      </c>
      <c r="D38" t="s">
        <v>277</v>
      </c>
      <c r="E38" t="s">
        <v>278</v>
      </c>
      <c r="F38" t="s">
        <v>276</v>
      </c>
    </row>
    <row r="39" spans="1:6" x14ac:dyDescent="0.25">
      <c r="A39">
        <v>12</v>
      </c>
      <c r="B39" s="3">
        <v>44228</v>
      </c>
      <c r="C39" s="3">
        <v>44469</v>
      </c>
      <c r="D39" t="s">
        <v>279</v>
      </c>
      <c r="E39" t="s">
        <v>280</v>
      </c>
      <c r="F39" t="s">
        <v>276</v>
      </c>
    </row>
    <row r="40" spans="1:6" x14ac:dyDescent="0.25">
      <c r="A40">
        <v>13</v>
      </c>
      <c r="B40" s="3">
        <v>44378</v>
      </c>
      <c r="C40" s="3">
        <v>44501</v>
      </c>
      <c r="D40" t="s">
        <v>281</v>
      </c>
      <c r="E40" t="s">
        <v>282</v>
      </c>
      <c r="F40" t="s">
        <v>229</v>
      </c>
    </row>
    <row r="41" spans="1:6" x14ac:dyDescent="0.25">
      <c r="A41">
        <v>13</v>
      </c>
      <c r="B41" s="3">
        <v>43313</v>
      </c>
      <c r="C41" s="3">
        <v>44348</v>
      </c>
      <c r="D41" t="s">
        <v>283</v>
      </c>
      <c r="E41" t="s">
        <v>284</v>
      </c>
      <c r="F41" t="s">
        <v>229</v>
      </c>
    </row>
    <row r="42" spans="1:6" x14ac:dyDescent="0.25">
      <c r="A42">
        <v>13</v>
      </c>
      <c r="B42" s="3">
        <v>42736</v>
      </c>
      <c r="C42" s="3">
        <v>43282</v>
      </c>
      <c r="D42" t="s">
        <v>285</v>
      </c>
      <c r="E42" t="s">
        <v>286</v>
      </c>
      <c r="F42" t="s">
        <v>229</v>
      </c>
    </row>
    <row r="43" spans="1:6" x14ac:dyDescent="0.25">
      <c r="A43">
        <v>14</v>
      </c>
      <c r="B43" s="6">
        <v>2021</v>
      </c>
      <c r="C43" s="6">
        <v>2021</v>
      </c>
      <c r="D43" t="s">
        <v>287</v>
      </c>
      <c r="E43" t="s">
        <v>288</v>
      </c>
      <c r="F43" t="s">
        <v>289</v>
      </c>
    </row>
    <row r="44" spans="1:6" x14ac:dyDescent="0.25">
      <c r="A44">
        <v>14</v>
      </c>
      <c r="B44" s="6">
        <v>2019</v>
      </c>
      <c r="C44" s="6">
        <v>2019</v>
      </c>
      <c r="D44" t="s">
        <v>290</v>
      </c>
      <c r="E44" t="s">
        <v>291</v>
      </c>
      <c r="F44" t="s">
        <v>289</v>
      </c>
    </row>
    <row r="45" spans="1:6" x14ac:dyDescent="0.25">
      <c r="A45">
        <v>14</v>
      </c>
      <c r="B45" s="7" t="s">
        <v>233</v>
      </c>
      <c r="C45" s="7" t="s">
        <v>233</v>
      </c>
      <c r="D45" t="s">
        <v>292</v>
      </c>
      <c r="E45" t="s">
        <v>293</v>
      </c>
      <c r="F45" t="s">
        <v>289</v>
      </c>
    </row>
    <row r="46" spans="1:6" x14ac:dyDescent="0.25">
      <c r="A46">
        <v>15</v>
      </c>
      <c r="B46" s="7" t="s">
        <v>112</v>
      </c>
      <c r="C46" s="7" t="s">
        <v>112</v>
      </c>
      <c r="D46" t="s">
        <v>112</v>
      </c>
      <c r="E46" t="s">
        <v>112</v>
      </c>
      <c r="F46" t="s">
        <v>112</v>
      </c>
    </row>
    <row r="47" spans="1:6" x14ac:dyDescent="0.25">
      <c r="A47">
        <v>15</v>
      </c>
      <c r="B47" s="7" t="s">
        <v>112</v>
      </c>
      <c r="C47" s="7" t="s">
        <v>112</v>
      </c>
      <c r="D47" t="s">
        <v>112</v>
      </c>
      <c r="E47" t="s">
        <v>112</v>
      </c>
      <c r="F47" t="s">
        <v>112</v>
      </c>
    </row>
    <row r="48" spans="1:6" x14ac:dyDescent="0.25">
      <c r="A48">
        <v>15</v>
      </c>
      <c r="B48" s="7" t="s">
        <v>112</v>
      </c>
      <c r="C48" s="7" t="s">
        <v>112</v>
      </c>
      <c r="D48" t="s">
        <v>112</v>
      </c>
      <c r="E48" t="s">
        <v>112</v>
      </c>
      <c r="F48" t="s">
        <v>112</v>
      </c>
    </row>
    <row r="49" spans="1:6" x14ac:dyDescent="0.25">
      <c r="A49">
        <v>16</v>
      </c>
      <c r="B49" s="3" t="s">
        <v>294</v>
      </c>
      <c r="C49" s="3" t="s">
        <v>294</v>
      </c>
      <c r="D49" t="s">
        <v>294</v>
      </c>
      <c r="E49" t="s">
        <v>294</v>
      </c>
      <c r="F49" t="s">
        <v>294</v>
      </c>
    </row>
    <row r="50" spans="1:6" x14ac:dyDescent="0.25">
      <c r="A50">
        <v>16</v>
      </c>
      <c r="B50" s="3" t="s">
        <v>294</v>
      </c>
      <c r="C50" s="3" t="s">
        <v>294</v>
      </c>
      <c r="D50" t="s">
        <v>294</v>
      </c>
      <c r="E50" t="s">
        <v>294</v>
      </c>
      <c r="F50" t="s">
        <v>294</v>
      </c>
    </row>
    <row r="51" spans="1:6" x14ac:dyDescent="0.25">
      <c r="A51">
        <v>16</v>
      </c>
      <c r="B51" s="3" t="s">
        <v>294</v>
      </c>
      <c r="C51" s="3" t="s">
        <v>294</v>
      </c>
      <c r="D51" t="s">
        <v>294</v>
      </c>
      <c r="E51" t="s">
        <v>294</v>
      </c>
      <c r="F51" t="s">
        <v>294</v>
      </c>
    </row>
    <row r="52" spans="1:6" x14ac:dyDescent="0.25">
      <c r="A52">
        <v>17</v>
      </c>
      <c r="B52" s="7" t="s">
        <v>233</v>
      </c>
      <c r="C52" s="7" t="s">
        <v>233</v>
      </c>
      <c r="D52" t="s">
        <v>295</v>
      </c>
      <c r="E52" t="s">
        <v>296</v>
      </c>
      <c r="F52" t="s">
        <v>297</v>
      </c>
    </row>
    <row r="53" spans="1:6" x14ac:dyDescent="0.25">
      <c r="A53">
        <v>17</v>
      </c>
      <c r="B53" s="3">
        <v>45323</v>
      </c>
      <c r="C53" s="3">
        <v>45566</v>
      </c>
      <c r="D53" t="s">
        <v>298</v>
      </c>
      <c r="E53" t="s">
        <v>299</v>
      </c>
      <c r="F53" t="s">
        <v>297</v>
      </c>
    </row>
    <row r="54" spans="1:6" x14ac:dyDescent="0.25">
      <c r="A54">
        <v>17</v>
      </c>
      <c r="B54" s="8">
        <v>2022</v>
      </c>
      <c r="C54" s="3">
        <v>45323</v>
      </c>
      <c r="D54" t="s">
        <v>300</v>
      </c>
      <c r="E54" t="s">
        <v>301</v>
      </c>
      <c r="F54" t="s">
        <v>297</v>
      </c>
    </row>
    <row r="55" spans="1:6" x14ac:dyDescent="0.25">
      <c r="A55">
        <v>18</v>
      </c>
      <c r="B55" s="3">
        <v>45383</v>
      </c>
      <c r="C55" s="3">
        <v>45627</v>
      </c>
      <c r="D55" t="s">
        <v>302</v>
      </c>
      <c r="E55" t="s">
        <v>303</v>
      </c>
      <c r="F55" t="s">
        <v>304</v>
      </c>
    </row>
    <row r="56" spans="1:6" x14ac:dyDescent="0.25">
      <c r="A56">
        <v>18</v>
      </c>
      <c r="B56" s="3">
        <v>44256</v>
      </c>
      <c r="C56" s="3">
        <v>45292</v>
      </c>
      <c r="D56" t="s">
        <v>305</v>
      </c>
      <c r="E56" t="s">
        <v>306</v>
      </c>
      <c r="F56" t="s">
        <v>304</v>
      </c>
    </row>
    <row r="57" spans="1:6" x14ac:dyDescent="0.25">
      <c r="A57">
        <v>18</v>
      </c>
      <c r="B57" s="3">
        <v>43862</v>
      </c>
      <c r="C57" s="3">
        <v>44197</v>
      </c>
      <c r="D57" t="s">
        <v>247</v>
      </c>
      <c r="E57" t="s">
        <v>107</v>
      </c>
      <c r="F57" t="s">
        <v>304</v>
      </c>
    </row>
    <row r="58" spans="1:6" x14ac:dyDescent="0.25">
      <c r="A58">
        <v>19</v>
      </c>
      <c r="B58" s="3">
        <v>43967</v>
      </c>
      <c r="C58" s="3">
        <v>44560</v>
      </c>
      <c r="D58" t="s">
        <v>307</v>
      </c>
      <c r="E58" t="s">
        <v>308</v>
      </c>
      <c r="F58" t="s">
        <v>249</v>
      </c>
    </row>
    <row r="59" spans="1:6" x14ac:dyDescent="0.25">
      <c r="A59">
        <v>19</v>
      </c>
      <c r="B59" s="3">
        <v>43466</v>
      </c>
      <c r="C59" s="3">
        <v>43966</v>
      </c>
      <c r="D59" t="s">
        <v>309</v>
      </c>
      <c r="E59" t="s">
        <v>310</v>
      </c>
      <c r="F59" t="s">
        <v>249</v>
      </c>
    </row>
    <row r="60" spans="1:6" x14ac:dyDescent="0.25">
      <c r="A60">
        <v>19</v>
      </c>
      <c r="B60" s="3">
        <v>40603</v>
      </c>
      <c r="C60" s="3">
        <v>43069</v>
      </c>
      <c r="D60" t="s">
        <v>311</v>
      </c>
      <c r="E60" t="s">
        <v>312</v>
      </c>
      <c r="F60" t="s">
        <v>249</v>
      </c>
    </row>
    <row r="61" spans="1:6" x14ac:dyDescent="0.25">
      <c r="A61">
        <v>20</v>
      </c>
      <c r="B61" s="3">
        <v>42248</v>
      </c>
      <c r="C61" s="3">
        <v>43435</v>
      </c>
      <c r="D61" t="s">
        <v>313</v>
      </c>
      <c r="E61" t="s">
        <v>314</v>
      </c>
      <c r="F61" t="s">
        <v>315</v>
      </c>
    </row>
    <row r="62" spans="1:6" x14ac:dyDescent="0.25">
      <c r="A62">
        <v>20</v>
      </c>
      <c r="B62" s="3">
        <v>42186</v>
      </c>
      <c r="C62" s="3">
        <v>42248</v>
      </c>
      <c r="D62" t="s">
        <v>316</v>
      </c>
      <c r="E62" t="s">
        <v>317</v>
      </c>
      <c r="F62" t="s">
        <v>315</v>
      </c>
    </row>
    <row r="63" spans="1:6" x14ac:dyDescent="0.25">
      <c r="A63">
        <v>20</v>
      </c>
      <c r="B63" s="3">
        <v>41640</v>
      </c>
      <c r="C63" s="3">
        <v>42125</v>
      </c>
      <c r="D63" t="s">
        <v>318</v>
      </c>
      <c r="E63" t="s">
        <v>319</v>
      </c>
      <c r="F63" t="s">
        <v>315</v>
      </c>
    </row>
    <row r="64" spans="1:6" x14ac:dyDescent="0.25">
      <c r="A64">
        <v>21</v>
      </c>
      <c r="B64" s="6">
        <v>2022</v>
      </c>
      <c r="C64" s="6">
        <v>2023</v>
      </c>
      <c r="D64" t="s">
        <v>277</v>
      </c>
      <c r="E64" t="s">
        <v>320</v>
      </c>
      <c r="F64" t="s">
        <v>321</v>
      </c>
    </row>
    <row r="65" spans="1:6" x14ac:dyDescent="0.25">
      <c r="A65">
        <v>21</v>
      </c>
      <c r="B65" s="6">
        <v>2019</v>
      </c>
      <c r="C65" s="6">
        <v>2021</v>
      </c>
      <c r="D65" t="s">
        <v>268</v>
      </c>
      <c r="E65" t="s">
        <v>322</v>
      </c>
      <c r="F65" t="s">
        <v>321</v>
      </c>
    </row>
    <row r="66" spans="1:6" x14ac:dyDescent="0.25">
      <c r="A66">
        <v>21</v>
      </c>
      <c r="B66" s="6">
        <v>2017</v>
      </c>
      <c r="C66" s="6">
        <v>2019</v>
      </c>
      <c r="D66" t="s">
        <v>323</v>
      </c>
      <c r="E66" t="s">
        <v>251</v>
      </c>
      <c r="F66" t="s">
        <v>321</v>
      </c>
    </row>
    <row r="67" spans="1:6" x14ac:dyDescent="0.25">
      <c r="A67">
        <v>22</v>
      </c>
      <c r="B67" s="7" t="s">
        <v>112</v>
      </c>
      <c r="C67" s="7" t="s">
        <v>112</v>
      </c>
      <c r="D67" t="s">
        <v>112</v>
      </c>
      <c r="E67" t="s">
        <v>112</v>
      </c>
      <c r="F67" t="s">
        <v>112</v>
      </c>
    </row>
    <row r="68" spans="1:6" x14ac:dyDescent="0.25">
      <c r="A68">
        <v>22</v>
      </c>
      <c r="B68" s="7" t="s">
        <v>112</v>
      </c>
      <c r="C68" s="7" t="s">
        <v>112</v>
      </c>
      <c r="D68" t="s">
        <v>112</v>
      </c>
      <c r="E68" t="s">
        <v>112</v>
      </c>
      <c r="F68" t="s">
        <v>112</v>
      </c>
    </row>
    <row r="69" spans="1:6" x14ac:dyDescent="0.25">
      <c r="A69">
        <v>22</v>
      </c>
      <c r="B69" s="7" t="s">
        <v>112</v>
      </c>
      <c r="C69" s="7" t="s">
        <v>112</v>
      </c>
      <c r="D69" t="s">
        <v>112</v>
      </c>
      <c r="E69" t="s">
        <v>112</v>
      </c>
      <c r="F69" t="s">
        <v>112</v>
      </c>
    </row>
    <row r="70" spans="1:6" x14ac:dyDescent="0.25">
      <c r="A70">
        <v>23</v>
      </c>
      <c r="B70" s="7">
        <v>44287</v>
      </c>
      <c r="C70" s="8">
        <v>2023</v>
      </c>
      <c r="D70" t="s">
        <v>324</v>
      </c>
      <c r="E70" t="s">
        <v>251</v>
      </c>
      <c r="F70" t="s">
        <v>325</v>
      </c>
    </row>
    <row r="71" spans="1:6" x14ac:dyDescent="0.25">
      <c r="A71">
        <v>23</v>
      </c>
      <c r="B71" s="7">
        <v>43862</v>
      </c>
      <c r="C71" s="7">
        <v>44286</v>
      </c>
      <c r="D71" t="s">
        <v>326</v>
      </c>
      <c r="E71" t="s">
        <v>327</v>
      </c>
      <c r="F71" t="s">
        <v>325</v>
      </c>
    </row>
    <row r="72" spans="1:6" x14ac:dyDescent="0.25">
      <c r="A72">
        <v>23</v>
      </c>
      <c r="B72" s="7">
        <v>43556</v>
      </c>
      <c r="C72" s="7">
        <v>43861</v>
      </c>
      <c r="D72" t="s">
        <v>326</v>
      </c>
      <c r="E72" t="s">
        <v>328</v>
      </c>
      <c r="F72" t="s">
        <v>325</v>
      </c>
    </row>
    <row r="73" spans="1:6" x14ac:dyDescent="0.25">
      <c r="A73">
        <v>24</v>
      </c>
      <c r="B73" s="7">
        <v>43862</v>
      </c>
      <c r="C73" s="8">
        <v>2021</v>
      </c>
      <c r="D73" t="s">
        <v>329</v>
      </c>
      <c r="E73" t="s">
        <v>330</v>
      </c>
      <c r="F73" t="s">
        <v>256</v>
      </c>
    </row>
    <row r="74" spans="1:6" x14ac:dyDescent="0.25">
      <c r="A74">
        <v>24</v>
      </c>
      <c r="B74" s="7">
        <v>39600</v>
      </c>
      <c r="C74" s="7">
        <v>43465</v>
      </c>
      <c r="D74" t="s">
        <v>331</v>
      </c>
      <c r="E74" t="s">
        <v>332</v>
      </c>
      <c r="F74" t="s">
        <v>256</v>
      </c>
    </row>
    <row r="75" spans="1:6" x14ac:dyDescent="0.25">
      <c r="A75">
        <v>24</v>
      </c>
      <c r="B75" s="7">
        <v>37853</v>
      </c>
      <c r="C75" s="7">
        <v>39603</v>
      </c>
      <c r="D75" t="s">
        <v>333</v>
      </c>
      <c r="E75" t="s">
        <v>334</v>
      </c>
      <c r="F75" t="s">
        <v>256</v>
      </c>
    </row>
    <row r="76" spans="1:6" x14ac:dyDescent="0.25">
      <c r="A76">
        <v>25</v>
      </c>
      <c r="B76" s="7">
        <v>44682</v>
      </c>
      <c r="C76" s="7">
        <v>45245</v>
      </c>
      <c r="D76" t="s">
        <v>83</v>
      </c>
      <c r="E76" t="s">
        <v>335</v>
      </c>
      <c r="F76" t="s">
        <v>336</v>
      </c>
    </row>
    <row r="77" spans="1:6" x14ac:dyDescent="0.25">
      <c r="A77">
        <v>25</v>
      </c>
      <c r="B77" s="7">
        <v>44273</v>
      </c>
      <c r="C77" s="7">
        <v>44582</v>
      </c>
      <c r="D77" t="s">
        <v>337</v>
      </c>
      <c r="E77" t="s">
        <v>338</v>
      </c>
      <c r="F77" t="s">
        <v>336</v>
      </c>
    </row>
    <row r="78" spans="1:6" x14ac:dyDescent="0.25">
      <c r="A78">
        <v>25</v>
      </c>
      <c r="B78" s="7">
        <v>43374</v>
      </c>
      <c r="C78" s="7">
        <v>44256</v>
      </c>
      <c r="D78" t="s">
        <v>337</v>
      </c>
      <c r="E78" t="s">
        <v>339</v>
      </c>
      <c r="F78" t="s">
        <v>336</v>
      </c>
    </row>
    <row r="79" spans="1:6" x14ac:dyDescent="0.25">
      <c r="A79">
        <v>26</v>
      </c>
      <c r="B79" s="7">
        <v>45689</v>
      </c>
      <c r="C79" s="7" t="s">
        <v>233</v>
      </c>
      <c r="D79" t="s">
        <v>340</v>
      </c>
      <c r="E79" t="s">
        <v>341</v>
      </c>
      <c r="F79" t="s">
        <v>342</v>
      </c>
    </row>
    <row r="80" spans="1:6" x14ac:dyDescent="0.25">
      <c r="A80">
        <v>26</v>
      </c>
      <c r="B80" s="3">
        <v>45078</v>
      </c>
      <c r="C80" s="3">
        <v>45231</v>
      </c>
      <c r="D80" t="s">
        <v>343</v>
      </c>
      <c r="E80" t="s">
        <v>344</v>
      </c>
      <c r="F80" t="s">
        <v>342</v>
      </c>
    </row>
    <row r="81" spans="1:6" x14ac:dyDescent="0.25">
      <c r="A81">
        <v>26</v>
      </c>
      <c r="B81" s="3">
        <v>44927</v>
      </c>
      <c r="C81" s="3">
        <v>45047</v>
      </c>
      <c r="D81" t="s">
        <v>345</v>
      </c>
      <c r="E81" t="s">
        <v>344</v>
      </c>
      <c r="F81" t="s">
        <v>342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2026-04-16T19:49:58Z</dcterms:modified>
</cp:coreProperties>
</file>